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E40"/>
  <c r="AM40"/>
  <c r="U40"/>
  <c r="C40"/>
  <c r="CO39"/>
  <c r="BE39"/>
  <c r="AM39"/>
  <c r="U39"/>
  <c r="C39"/>
  <c r="CO38"/>
  <c r="BE38"/>
  <c r="AM38"/>
  <c r="U38"/>
  <c r="C38"/>
  <c r="CO37"/>
  <c r="BE37"/>
  <c r="AM37"/>
  <c r="U37"/>
  <c r="C37"/>
  <c r="CO36"/>
  <c r="BE36"/>
  <c r="AM36"/>
  <c r="BE35"/>
  <c r="AM35"/>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36" i="9" l="1"/>
  <c r="U34"/>
  <c r="U35" s="1"/>
  <c r="U36" s="1"/>
  <c r="AM34" l="1"/>
  <c r="BW34" s="1"/>
  <c r="BW35" s="1"/>
  <c r="BW36" s="1"/>
  <c r="BW37" s="1"/>
  <c r="BW38" s="1"/>
  <c r="BW39" s="1"/>
  <c r="BW40" s="1"/>
  <c r="BE34"/>
  <c r="CO34" l="1"/>
  <c r="CO35" s="1"/>
</calcChain>
</file>

<file path=xl/sharedStrings.xml><?xml version="1.0" encoding="utf-8"?>
<sst xmlns="http://schemas.openxmlformats.org/spreadsheetml/2006/main" count="1010" uniqueCount="554">
  <si>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</si>
  <si>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</si>
  <si>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</si>
  <si>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</si>
  <si>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</si>
  <si>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</si>
  <si>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</si>
  <si>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</si>
  <si>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</si>
  <si>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</si>
  <si>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</si>
  <si>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</si>
  <si>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</si>
  <si>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</si>
  <si>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</si>
  <si>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</si>
  <si>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</si>
  <si>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</si>
  <si>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</si>
  <si>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</si>
  <si>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</si>
  <si>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</si>
  <si>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</si>
  <si>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</si>
  <si>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</si>
  <si>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</si>
  <si>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</si>
  <si>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</si>
  <si>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</si>
  <si>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</si>
  <si>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</si>
  <si>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</si>
  <si>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</si>
  <si>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</si>
  <si>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</si>
  <si>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</si>
  <si>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</si>
  <si>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</si>
  <si>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</si>
  <si>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</si>
  <si>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</si>
  <si>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</si>
  <si>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</si>
  <si>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</si>
  <si>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</si>
  <si>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</si>
  <si>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</si>
  <si>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</si>
  <si>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</si>
  <si>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</si>
  <si>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</si>
  <si>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</si>
  <si>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</si>
  <si>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</si>
  <si>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</si>
  <si>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</si>
  <si>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</si>
  <si>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</si>
  <si>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</si>
  <si>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</si>
  <si>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</si>
  <si>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</si>
  <si>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</si>
  <si>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</si>
  <si>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</si>
  <si>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</si>
  <si>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</si>
  <si>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</si>
  <si>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</si>
  <si>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</si>
  <si>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</si>
  <si>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</si>
  <si>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</si>
  <si>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</si>
  <si>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</si>
  <si>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</si>
  <si>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</si>
  <si>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</si>
  <si>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</si>
  <si>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</si>
  <si>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</si>
  <si>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</si>
  <si>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</si>
  <si>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</si>
  <si>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</si>
  <si>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</si>
  <si>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</si>
  <si>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</si>
  <si>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</si>
  <si>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</si>
  <si>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</si>
  <si>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</si>
  <si>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</si>
  <si>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</si>
  <si>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</si>
  <si>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</si>
  <si>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</si>
  <si>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</si>
  <si>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</si>
  <si>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</si>
  <si>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</si>
  <si>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</si>
  <si>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</si>
  <si>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</si>
  <si>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</si>
  <si>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</si>
  <si>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</si>
  <si>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</si>
  <si>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</si>
  <si>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</si>
  <si>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</si>
  <si>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</si>
  <si>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</si>
  <si>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</si>
  <si>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</si>
  <si>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</si>
  <si>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</si>
  <si>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</si>
  <si>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</si>
  <si>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</si>
  <si>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</si>
  <si>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</si>
  <si>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</si>
  <si>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</si>
  <si>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</si>
  <si>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</si>
  <si>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</si>
  <si>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</si>
  <si>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</si>
  <si>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</si>
  <si>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</si>
  <si>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</si>
  <si>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</si>
  <si>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</si>
  <si>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</si>
  <si>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</si>
  <si>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</si>
  <si>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</si>
  <si>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</si>
  <si>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</si>
  <si>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</si>
  <si>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</si>
  <si>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</si>
  <si>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</si>
  <si>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</si>
  <si>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</si>
  <si>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</si>
  <si>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</si>
  <si>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</si>
  <si>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</si>
  <si>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</si>
  <si>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</si>
  <si>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</si>
  <si>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</si>
  <si>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</si>
  <si>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</si>
  <si>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</si>
  <si>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</si>
  <si>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</si>
  <si>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</si>
  <si>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</si>
  <si>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</si>
  <si>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</si>
  <si>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</si>
  <si>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</si>
  <si>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</si>
  <si>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</si>
  <si>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</si>
  <si>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</si>
  <si>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</si>
  <si>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</si>
  <si>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</si>
  <si>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</si>
  <si>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</si>
  <si>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</si>
  <si>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</si>
  <si>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</si>
  <si>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</si>
  <si>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</si>
  <si>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</si>
  <si>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</si>
  <si>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</si>
  <si>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</si>
  <si>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</si>
  <si>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</si>
  <si>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</si>
  <si>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</si>
  <si>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</si>
  <si>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</si>
  <si>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</si>
  <si>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</si>
  <si>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</si>
  <si>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</si>
  <si>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埼玉県羽生市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</si>
  <si>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</si>
  <si>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</si>
  <si>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</si>
  <si>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</si>
  <si>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</si>
  <si>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</si>
  <si>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</si>
  <si>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</si>
  <si>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</si>
  <si>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</si>
  <si>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</si>
  <si>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</si>
  <si>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</si>
  <si>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</si>
  <si>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</si>
  <si>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</si>
  <si>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</si>
  <si>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</si>
  <si>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</si>
  <si>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</si>
  <si>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</si>
  <si>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</si>
  <si>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</si>
  <si>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</si>
  <si>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</si>
  <si>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</si>
  <si>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</si>
  <si>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</si>
  <si>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</si>
  <si>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</si>
  <si>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</si>
  <si>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</si>
  <si>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</si>
  <si>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</si>
  <si>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</si>
  <si>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</si>
  <si>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</si>
  <si>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</si>
  <si>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</si>
  <si>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</si>
  <si>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</si>
  <si>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</si>
  <si>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</si>
  <si>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</si>
  <si>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</si>
  <si>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</si>
  <si>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</si>
  <si>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</si>
  <si>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</si>
  <si>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</si>
  <si>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</si>
  <si>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</si>
  <si>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</si>
  <si>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</si>
  <si>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</si>
  <si>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</si>
  <si>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</si>
  <si>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</si>
  <si>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</si>
  <si>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</si>
  <si>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</si>
  <si>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</si>
  <si>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</si>
  <si>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</si>
  <si>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</si>
  <si>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</si>
  <si>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</si>
  <si>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</si>
  <si>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</si>
  <si>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</si>
  <si>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</si>
  <si>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</si>
  <si>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</si>
  <si>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</si>
  <si>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</si>
  <si>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</si>
  <si>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</si>
  <si>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</si>
  <si>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</si>
  <si>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</si>
  <si>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</si>
  <si>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</si>
  <si>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</si>
  <si>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</si>
  <si>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</si>
  <si>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</si>
  <si>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</si>
  <si>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</si>
  <si>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</si>
  <si>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</si>
  <si>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</si>
  <si>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</si>
  <si>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</si>
  <si>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</si>
  <si>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</si>
  <si>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</si>
  <si>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</si>
  <si>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</si>
  <si>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</si>
  <si>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</si>
  <si>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</si>
  <si>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</si>
  <si>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</si>
  <si>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</si>
  <si>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</si>
  <si>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</si>
  <si>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</si>
  <si>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</si>
  <si>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</si>
  <si>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</si>
  <si>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</si>
  <si>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</si>
  <si>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</si>
  <si>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</si>
  <si>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</si>
  <si>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</si>
  <si>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</si>
  <si>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</si>
  <si>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</si>
  <si>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</si>
  <si>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</si>
  <si>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</si>
  <si>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</si>
  <si>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</si>
  <si>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</si>
  <si>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</si>
  <si>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</si>
  <si>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</si>
  <si>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</si>
  <si>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</si>
  <si>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</si>
  <si>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</si>
  <si>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</si>
  <si>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</si>
  <si>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</si>
  <si>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</si>
  <si>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</si>
  <si>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</si>
  <si>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</si>
  <si>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</si>
  <si>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</si>
  <si>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</si>
  <si>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</si>
  <si>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</si>
  <si>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</si>
  <si>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</si>
  <si>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</si>
  <si>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埼玉県羽生市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</si>
  <si>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</si>
  <si>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</si>
  <si>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</si>
  <si>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</si>
  <si>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</si>
  <si>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</si>
  <si>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</si>
  <si>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</si>
  <si>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</si>
  <si>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</si>
  <si>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</si>
  <si>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</si>
  <si>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</si>
  <si>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</si>
  <si>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</si>
  <si>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</si>
  <si>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</si>
  <si>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</si>
  <si>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</si>
  <si>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</si>
  <si>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中小企業従業員退職金等共済事業特別会計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</si>
  <si>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</si>
  <si>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</si>
  <si>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</si>
  <si>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</si>
  <si>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</si>
  <si>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</si>
  <si>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</si>
  <si>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</si>
  <si>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</si>
  <si>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</si>
  <si>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</si>
  <si>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</si>
  <si>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</si>
  <si>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</si>
  <si>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</si>
  <si>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</si>
  <si>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</si>
  <si>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</si>
  <si>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</si>
  <si>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</si>
  <si>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</si>
  <si>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</si>
  <si>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</si>
  <si>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</si>
  <si>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</si>
  <si>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</si>
  <si>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</si>
  <si>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</si>
  <si>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</si>
  <si>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</si>
  <si>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</si>
  <si>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</si>
  <si>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</si>
  <si>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</si>
  <si>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</si>
  <si>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</si>
  <si>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</si>
  <si>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</si>
  <si>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</si>
  <si>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</si>
  <si>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</si>
  <si>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</si>
  <si>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</si>
  <si>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</si>
  <si>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</si>
  <si>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</si>
  <si>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</si>
  <si>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</si>
  <si>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</si>
  <si>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</si>
  <si>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</si>
  <si>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</si>
  <si>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</si>
  <si>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</si>
  <si>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</si>
  <si>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</si>
  <si>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</si>
  <si>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</si>
  <si>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</si>
  <si>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</si>
  <si>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</si>
  <si>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</si>
  <si>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</si>
  <si>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</si>
  <si>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</si>
  <si>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</si>
  <si>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</si>
  <si>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</si>
  <si>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</si>
  <si>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</si>
  <si>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</si>
  <si>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</si>
  <si>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</si>
  <si>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</si>
  <si>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</si>
  <si>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</si>
  <si>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</si>
  <si>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</si>
  <si>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</si>
  <si>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</si>
  <si>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</si>
  <si>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</si>
  <si>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</si>
  <si>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</si>
  <si>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</si>
  <si>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</si>
  <si>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</si>
  <si>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</si>
  <si>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</si>
  <si>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</si>
  <si>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</si>
  <si>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</si>
  <si>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</si>
  <si>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</si>
  <si>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</si>
  <si>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</si>
  <si>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</si>
  <si>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</si>
  <si>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</si>
  <si>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</si>
  <si>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</si>
  <si>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</si>
  <si>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</si>
  <si>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</si>
  <si>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</si>
  <si>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</si>
  <si>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</si>
  <si>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</si>
  <si>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</si>
  <si>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</si>
  <si>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</si>
  <si>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</si>
  <si>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</si>
  <si>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</si>
  <si>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</si>
  <si>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</si>
  <si>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</si>
  <si>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</si>
  <si>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</si>
  <si>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</si>
  <si>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</si>
  <si>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</si>
  <si>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</si>
  <si>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</si>
  <si>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</si>
  <si>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</si>
  <si>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</si>
  <si>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</si>
  <si>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</si>
  <si>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</si>
  <si>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</si>
  <si>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</si>
  <si>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</si>
  <si>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</si>
  <si>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</si>
  <si>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</si>
  <si>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</si>
  <si>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</si>
  <si>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</si>
  <si>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</si>
  <si>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</si>
  <si>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</si>
  <si>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</si>
  <si>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</si>
  <si>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</si>
  <si>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</si>
  <si>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</si>
  <si>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</si>
  <si>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</si>
  <si>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</si>
  <si>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</si>
  <si>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</si>
  <si>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</si>
  <si>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</si>
  <si>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</si>
  <si>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</si>
  <si>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</si>
  <si>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</si>
  <si>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</si>
  <si>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3.66</t>
  </si>
  <si>
    <t>▲ 1.20</t>
  </si>
  <si>
    <t>▲ 1.33</t>
  </si>
  <si>
    <t>一般会計</t>
  </si>
  <si>
    <t>水道事業会計</t>
  </si>
  <si>
    <t>国民健康保険特別会計</t>
  </si>
  <si>
    <t>後期高齢者医療特別会計</t>
  </si>
  <si>
    <t>介護保険特別会計</t>
  </si>
  <si>
    <t>下水道事業特別会計</t>
  </si>
  <si>
    <t>住宅資金貸付事業特別会計</t>
  </si>
  <si>
    <t>中小企業従業員退職金等共済事業特別会計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</si>
  <si>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</si>
  <si>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</si>
  <si>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</si>
  <si>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</si>
  <si>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</si>
  <si>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埼玉県都市競艇組合</t>
    <rPh sb="0" eb="3">
      <t>サイタマケン</t>
    </rPh>
    <rPh sb="3" eb="5">
      <t>トシ</t>
    </rPh>
    <rPh sb="5" eb="7">
      <t>キョウテイ</t>
    </rPh>
    <rPh sb="7" eb="9">
      <t>クミアイ</t>
    </rPh>
    <phoneticPr fontId="2"/>
  </si>
  <si>
    <t>羽生の里</t>
    <rPh sb="0" eb="2">
      <t>ハニュウ</t>
    </rPh>
    <rPh sb="3" eb="4">
      <t>サト</t>
    </rPh>
    <phoneticPr fontId="2"/>
  </si>
  <si>
    <t>岩瀬土地区画整理組合</t>
    <rPh sb="0" eb="2">
      <t>イワセ</t>
    </rPh>
    <rPh sb="2" eb="4">
      <t>トチ</t>
    </rPh>
    <rPh sb="4" eb="6">
      <t>クカク</t>
    </rPh>
    <rPh sb="6" eb="8">
      <t>セイリ</t>
    </rPh>
    <rPh sb="8" eb="10">
      <t>クミアイ</t>
    </rPh>
    <phoneticPr fontId="2"/>
  </si>
  <si>
    <t>加須市・羽生市水防事務組合</t>
    <rPh sb="0" eb="3">
      <t>カゾシ</t>
    </rPh>
    <rPh sb="4" eb="7">
      <t>ハニュウシ</t>
    </rPh>
    <rPh sb="7" eb="9">
      <t>スイボウ</t>
    </rPh>
    <rPh sb="9" eb="11">
      <t>ジム</t>
    </rPh>
    <rPh sb="11" eb="13">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</si>
  <si>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</si>
  <si>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</si>
  <si>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</si>
  <si>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</si>
  <si>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</si>
  <si>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</si>
  <si>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</si>
  <si>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</si>
  <si>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</si>
  <si>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将来負担比率、実質公債費比率ともに類似団体平均と比較して大幅に高く、また、類似団体平均の比率が減少しているのに対し、比率が増減している。平成25年度は、解散した土地開発公社の繰上
償還の実施により実質公債費比率は大幅に上昇した。一方、将来負担比率は解散した土地開発公社の負債額等負担見込額が、三セク債の発行により地方債現在高に移行したかたちとなったため、
若干の改善に留まった。平成27年度は、下水道事業の地方債残高の減少などにより将来負担比率が改善し、また、土地開発公社解散により債務負担行為に基づく支出額が減少したため、実質公債費
比率も改善した。今後は、公共施設等の維持修繕に多額の財源が必要となり、借入額が増加し、実質公債費比率だけでなく将来負担比率も上昇することが見込まれる。比率の上昇を抑えるためには、
公共施設等の総量の適正管理による借入額の抑制が必要である。</t>
    <rPh sb="1" eb="3">
      <t>ショウライ</t>
    </rPh>
    <rPh sb="3" eb="5">
      <t>フタン</t>
    </rPh>
    <rPh sb="5" eb="7">
      <t>ヒリツ</t>
    </rPh>
    <rPh sb="8" eb="10">
      <t>ジッシツ</t>
    </rPh>
    <rPh sb="10" eb="13">
      <t>コウサイヒ</t>
    </rPh>
    <rPh sb="13" eb="15">
      <t>ヒリツ</t>
    </rPh>
    <rPh sb="22" eb="24">
      <t>ヘイキン</t>
    </rPh>
    <rPh sb="25" eb="27">
      <t>ヒカク</t>
    </rPh>
    <rPh sb="29" eb="31">
      <t>オオハバ</t>
    </rPh>
    <rPh sb="32" eb="33">
      <t>タカ</t>
    </rPh>
    <rPh sb="38" eb="40">
      <t>ルイジ</t>
    </rPh>
    <rPh sb="40" eb="42">
      <t>ダンタイ</t>
    </rPh>
    <rPh sb="42" eb="44">
      <t>ヘイキン</t>
    </rPh>
    <rPh sb="45" eb="47">
      <t>ヒリツ</t>
    </rPh>
    <rPh sb="48" eb="50">
      <t>ゲンショウ</t>
    </rPh>
    <rPh sb="56" eb="57">
      <t>タイ</t>
    </rPh>
    <rPh sb="59" eb="61">
      <t>ヒリツ</t>
    </rPh>
    <rPh sb="62" eb="64">
      <t>ゾウゲン</t>
    </rPh>
    <rPh sb="69" eb="71">
      <t>ヘイセイ</t>
    </rPh>
    <rPh sb="73" eb="75">
      <t>ネンド</t>
    </rPh>
    <rPh sb="77" eb="79">
      <t>カイサン</t>
    </rPh>
    <rPh sb="81" eb="83">
      <t>トチ</t>
    </rPh>
    <rPh sb="83" eb="85">
      <t>カイハツ</t>
    </rPh>
    <rPh sb="85" eb="87">
      <t>コウシャ</t>
    </rPh>
    <rPh sb="88" eb="90">
      <t>クリア</t>
    </rPh>
    <rPh sb="91" eb="93">
      <t>ショウカン</t>
    </rPh>
    <rPh sb="94" eb="96">
      <t>ジッシ</t>
    </rPh>
    <rPh sb="99" eb="101">
      <t>ジッシツ</t>
    </rPh>
    <rPh sb="101" eb="104">
      <t>コウサイヒ</t>
    </rPh>
    <rPh sb="104" eb="106">
      <t>ヒリツ</t>
    </rPh>
    <rPh sb="107" eb="109">
      <t>オオハバ</t>
    </rPh>
    <rPh sb="110" eb="112">
      <t>ジョウショウ</t>
    </rPh>
    <rPh sb="115" eb="117">
      <t>イッポウ</t>
    </rPh>
    <rPh sb="118" eb="120">
      <t>ショウライ</t>
    </rPh>
    <rPh sb="120" eb="122">
      <t>フタン</t>
    </rPh>
    <rPh sb="122" eb="124">
      <t>ヒリツ</t>
    </rPh>
    <rPh sb="125" eb="127">
      <t>カイサン</t>
    </rPh>
    <rPh sb="129" eb="131">
      <t>トチ</t>
    </rPh>
    <rPh sb="131" eb="133">
      <t>カイハツ</t>
    </rPh>
    <rPh sb="133" eb="135">
      <t>コウシャ</t>
    </rPh>
    <rPh sb="136" eb="138">
      <t>フサイ</t>
    </rPh>
    <rPh sb="138" eb="140">
      <t>ガクトウ</t>
    </rPh>
    <rPh sb="140" eb="142">
      <t>フタン</t>
    </rPh>
    <rPh sb="142" eb="144">
      <t>ミコミ</t>
    </rPh>
    <rPh sb="144" eb="145">
      <t>ガク</t>
    </rPh>
    <rPh sb="147" eb="148">
      <t>サン</t>
    </rPh>
    <rPh sb="150" eb="151">
      <t>サイ</t>
    </rPh>
    <rPh sb="152" eb="154">
      <t>ハッコウ</t>
    </rPh>
    <rPh sb="160" eb="162">
      <t>ゲンザイ</t>
    </rPh>
    <rPh sb="162" eb="163">
      <t>ダカ</t>
    </rPh>
    <rPh sb="164" eb="166">
      <t>イコウ</t>
    </rPh>
    <rPh sb="179" eb="181">
      <t>ジャッカン</t>
    </rPh>
    <rPh sb="185" eb="186">
      <t>トド</t>
    </rPh>
    <rPh sb="190" eb="192">
      <t>ヘイセイ</t>
    </rPh>
    <rPh sb="194" eb="196">
      <t>ネンド</t>
    </rPh>
    <rPh sb="198" eb="201">
      <t>ゲスイドウ</t>
    </rPh>
    <rPh sb="201" eb="203">
      <t>ジギョウ</t>
    </rPh>
    <rPh sb="204" eb="207">
      <t>チホウサイ</t>
    </rPh>
    <rPh sb="207" eb="209">
      <t>ザンダカ</t>
    </rPh>
    <rPh sb="210" eb="212">
      <t>ゲンショウ</t>
    </rPh>
    <rPh sb="217" eb="219">
      <t>ショウライ</t>
    </rPh>
    <rPh sb="219" eb="221">
      <t>フタン</t>
    </rPh>
    <rPh sb="221" eb="223">
      <t>ヒリツ</t>
    </rPh>
    <rPh sb="224" eb="226">
      <t>カイゼン</t>
    </rPh>
    <rPh sb="231" eb="233">
      <t>トチ</t>
    </rPh>
    <rPh sb="233" eb="235">
      <t>カイハツ</t>
    </rPh>
    <rPh sb="235" eb="237">
      <t>コウシャ</t>
    </rPh>
    <rPh sb="237" eb="239">
      <t>カイサン</t>
    </rPh>
    <rPh sb="242" eb="244">
      <t>サイム</t>
    </rPh>
    <rPh sb="244" eb="246">
      <t>フタン</t>
    </rPh>
    <rPh sb="246" eb="248">
      <t>コウイ</t>
    </rPh>
    <rPh sb="249" eb="250">
      <t>モト</t>
    </rPh>
    <rPh sb="252" eb="254">
      <t>シシュツ</t>
    </rPh>
    <rPh sb="254" eb="255">
      <t>ガク</t>
    </rPh>
    <rPh sb="256" eb="258">
      <t>ゲンショウ</t>
    </rPh>
    <rPh sb="263" eb="265">
      <t>ジッシツ</t>
    </rPh>
    <rPh sb="265" eb="268">
      <t>コウサイヒ</t>
    </rPh>
    <rPh sb="281" eb="283">
      <t>コウキョウ</t>
    </rPh>
    <rPh sb="283" eb="286">
      <t>シセツトウ</t>
    </rPh>
    <rPh sb="287" eb="289">
      <t>イジ</t>
    </rPh>
    <rPh sb="289" eb="291">
      <t>シュウゼン</t>
    </rPh>
    <rPh sb="292" eb="294">
      <t>タガク</t>
    </rPh>
    <rPh sb="295" eb="297">
      <t>ザイゲン</t>
    </rPh>
    <rPh sb="298" eb="300">
      <t>ヒツヨウ</t>
    </rPh>
    <rPh sb="304" eb="306">
      <t>カリイレ</t>
    </rPh>
    <rPh sb="306" eb="307">
      <t>ガク</t>
    </rPh>
    <rPh sb="308" eb="310">
      <t>ゾウカ</t>
    </rPh>
    <rPh sb="312" eb="314">
      <t>ジッシツ</t>
    </rPh>
    <rPh sb="314" eb="317">
      <t>コウサイヒ</t>
    </rPh>
    <rPh sb="317" eb="319">
      <t>ヒリツ</t>
    </rPh>
    <rPh sb="324" eb="326">
      <t>ショウライ</t>
    </rPh>
    <rPh sb="326" eb="328">
      <t>フタン</t>
    </rPh>
    <rPh sb="328" eb="330">
      <t>ヒリツ</t>
    </rPh>
    <rPh sb="331" eb="333">
      <t>ジョウショウ</t>
    </rPh>
    <rPh sb="338" eb="340">
      <t>ミコ</t>
    </rPh>
    <rPh sb="344" eb="346">
      <t>ヒリツ</t>
    </rPh>
    <rPh sb="347" eb="349">
      <t>ジョウショウ</t>
    </rPh>
    <rPh sb="350" eb="351">
      <t>オサ</t>
    </rPh>
    <rPh sb="359" eb="361">
      <t>コウキョウ</t>
    </rPh>
    <rPh sb="361" eb="364">
      <t>シセツトウ</t>
    </rPh>
    <rPh sb="365" eb="367">
      <t>ソウリョウ</t>
    </rPh>
    <rPh sb="368" eb="370">
      <t>テキセイ</t>
    </rPh>
    <rPh sb="370" eb="372">
      <t>カンリ</t>
    </rPh>
    <rPh sb="375" eb="377">
      <t>カリイレ</t>
    </rPh>
    <rPh sb="377" eb="378">
      <t>ガク</t>
    </rPh>
    <rPh sb="379" eb="381">
      <t>ヨクセイ</t>
    </rPh>
    <rPh sb="382" eb="384">
      <t>ヒツヨウ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</si>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</sst>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23"/>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32920</c:v>
                </c:pt>
                <c:pt idx="1">
                  <c:v>34511</c:v>
                </c:pt>
                <c:pt idx="2">
                  <c:v>56278</c:v>
                </c:pt>
                <c:pt idx="3">
                  <c:v>45778</c:v>
                </c:pt>
                <c:pt idx="4">
                  <c:v>36003</c:v>
                </c:pt>
              </c:numCache>
            </c:numRef>
          </c:val>
        </c:ser>
        <c:marker val="1"/>
        <c:axId val="94295552"/>
        <c:axId val="94297472"/>
      </c:lineChart>
      <c:catAx>
        <c:axId val="9429555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97472"/>
        <c:crosses val="autoZero"/>
        <c:auto val="1"/>
        <c:lblAlgn val="ctr"/>
        <c:lblOffset val="100"/>
        <c:tickLblSkip val="1"/>
        <c:tickMarkSkip val="1"/>
      </c:catAx>
      <c:valAx>
        <c:axId val="94297472"/>
        <c:scaling>
          <c:orientation val="minMax"/>
          <c:max val="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7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9555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43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12.3</c:v>
                </c:pt>
                <c:pt idx="1">
                  <c:v>11.52</c:v>
                </c:pt>
                <c:pt idx="2">
                  <c:v>10.98</c:v>
                </c:pt>
                <c:pt idx="3">
                  <c:v>9.86</c:v>
                </c:pt>
                <c:pt idx="4">
                  <c:v>8.1999999999999993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13.58</c:v>
                </c:pt>
                <c:pt idx="1">
                  <c:v>14.92</c:v>
                </c:pt>
                <c:pt idx="2">
                  <c:v>11.66</c:v>
                </c:pt>
                <c:pt idx="3">
                  <c:v>11.75</c:v>
                </c:pt>
                <c:pt idx="4">
                  <c:v>11.77</c:v>
                </c:pt>
              </c:numCache>
            </c:numRef>
          </c:val>
        </c:ser>
        <c:gapWidth val="250"/>
        <c:overlap val="100"/>
        <c:axId val="57816960"/>
        <c:axId val="5795020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4.13</c:v>
                </c:pt>
                <c:pt idx="1">
                  <c:v>1.05</c:v>
                </c:pt>
                <c:pt idx="2">
                  <c:v>-3.66</c:v>
                </c:pt>
                <c:pt idx="3">
                  <c:v>-1.2</c:v>
                </c:pt>
                <c:pt idx="4">
                  <c:v>-1.33</c:v>
                </c:pt>
              </c:numCache>
            </c:numRef>
          </c:val>
        </c:ser>
        <c:marker val="1"/>
        <c:axId val="57816960"/>
        <c:axId val="57950208"/>
      </c:lineChart>
      <c:catAx>
        <c:axId val="5781696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950208"/>
        <c:crosses val="autoZero"/>
        <c:auto val="1"/>
        <c:lblAlgn val="ctr"/>
        <c:lblOffset val="100"/>
        <c:tickLblSkip val="1"/>
        <c:tickMarkSkip val="1"/>
      </c:catAx>
      <c:valAx>
        <c:axId val="5795020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81696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712"/>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中小企業従業員退職金等共済事業特別会計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住宅資金貸付事業特別会計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0.09</c:v>
                </c:pt>
                <c:pt idx="6">
                  <c:v>#N/A</c:v>
                </c:pt>
                <c:pt idx="7">
                  <c:v>0.03</c:v>
                </c:pt>
                <c:pt idx="8">
                  <c:v>#N/A</c:v>
                </c:pt>
                <c:pt idx="9">
                  <c:v>0.06</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c:v>
                </c:pt>
                <c:pt idx="2">
                  <c:v>#N/A</c:v>
                </c:pt>
                <c:pt idx="3">
                  <c:v>0.67</c:v>
                </c:pt>
                <c:pt idx="4">
                  <c:v>#N/A</c:v>
                </c:pt>
                <c:pt idx="5">
                  <c:v>0.48</c:v>
                </c:pt>
                <c:pt idx="6">
                  <c:v>#N/A</c:v>
                </c:pt>
                <c:pt idx="7">
                  <c:v>0.43</c:v>
                </c:pt>
                <c:pt idx="8">
                  <c:v>#N/A</c:v>
                </c:pt>
                <c:pt idx="9">
                  <c:v>0.42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1.77</c:v>
                </c:pt>
                <c:pt idx="2">
                  <c:v>#N/A</c:v>
                </c:pt>
                <c:pt idx="3">
                  <c:v>1.58</c:v>
                </c:pt>
                <c:pt idx="4">
                  <c:v>#N/A</c:v>
                </c:pt>
                <c:pt idx="5">
                  <c:v>1.38</c:v>
                </c:pt>
                <c:pt idx="6">
                  <c:v>#N/A</c:v>
                </c:pt>
                <c:pt idx="7">
                  <c:v>0.33</c:v>
                </c:pt>
                <c:pt idx="8">
                  <c:v>#N/A</c:v>
                </c:pt>
                <c:pt idx="9">
                  <c:v>0.9</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0.56000000000000005</c:v>
                </c:pt>
                <c:pt idx="2">
                  <c:v>#N/A</c:v>
                </c:pt>
                <c:pt idx="3">
                  <c:v>0.63</c:v>
                </c:pt>
                <c:pt idx="4">
                  <c:v>#N/A</c:v>
                </c:pt>
                <c:pt idx="5">
                  <c:v>0.63</c:v>
                </c:pt>
                <c:pt idx="6">
                  <c:v>#N/A</c:v>
                </c:pt>
                <c:pt idx="7">
                  <c:v>0.79</c:v>
                </c:pt>
                <c:pt idx="8">
                  <c:v>#N/A</c:v>
                </c:pt>
                <c:pt idx="9">
                  <c:v>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6.99</c:v>
                </c:pt>
                <c:pt idx="2">
                  <c:v>#N/A</c:v>
                </c:pt>
                <c:pt idx="3">
                  <c:v>4.9400000000000004</c:v>
                </c:pt>
                <c:pt idx="4">
                  <c:v>#N/A</c:v>
                </c:pt>
                <c:pt idx="5">
                  <c:v>5.44</c:v>
                </c:pt>
                <c:pt idx="6">
                  <c:v>#N/A</c:v>
                </c:pt>
                <c:pt idx="7">
                  <c:v>6.74</c:v>
                </c:pt>
                <c:pt idx="8">
                  <c:v>#N/A</c:v>
                </c:pt>
                <c:pt idx="9">
                  <c:v>5.12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4.84</c:v>
                </c:pt>
                <c:pt idx="2">
                  <c:v>#N/A</c:v>
                </c:pt>
                <c:pt idx="3">
                  <c:v>5.7</c:v>
                </c:pt>
                <c:pt idx="4">
                  <c:v>#N/A</c:v>
                </c:pt>
                <c:pt idx="5">
                  <c:v>6.08</c:v>
                </c:pt>
                <c:pt idx="6">
                  <c:v>#N/A</c:v>
                </c:pt>
                <c:pt idx="7">
                  <c:v>7.13</c:v>
                </c:pt>
                <c:pt idx="8">
                  <c:v>#N/A</c:v>
                </c:pt>
                <c:pt idx="9">
                  <c:v>6.44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12.2</c:v>
                </c:pt>
                <c:pt idx="2">
                  <c:v>#N/A</c:v>
                </c:pt>
                <c:pt idx="3">
                  <c:v>11.42</c:v>
                </c:pt>
                <c:pt idx="4">
                  <c:v>#N/A</c:v>
                </c:pt>
                <c:pt idx="5">
                  <c:v>10.87</c:v>
                </c:pt>
                <c:pt idx="6">
                  <c:v>#N/A</c:v>
                </c:pt>
                <c:pt idx="7">
                  <c:v>9.81</c:v>
                </c:pt>
                <c:pt idx="8">
                  <c:v>#N/A</c:v>
                </c:pt>
                <c:pt idx="9">
                  <c:v>8.11</c:v>
                </c:pt>
              </c:numCache>
            </c:numRef>
          </c:val>
        </c:ser>
        <c:overlap val="100"/>
        <c:axId val="114050944"/>
        <c:axId val="114052480"/>
      </c:barChart>
      <c:catAx>
        <c:axId val="1140509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052480"/>
        <c:crosses val="autoZero"/>
        <c:auto val="1"/>
        <c:lblAlgn val="ctr"/>
        <c:lblOffset val="100"/>
        <c:tickLblSkip val="1"/>
        <c:tickMarkSkip val="1"/>
      </c:catAx>
      <c:valAx>
        <c:axId val="11405248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5094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69E-2"/>
          <c:y val="8.7976539589442848E-2"/>
          <c:w val="0.90356317136844089"/>
          <c:h val="0.639296187683286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1688</c:v>
                </c:pt>
                <c:pt idx="5">
                  <c:v>1609</c:v>
                </c:pt>
                <c:pt idx="8">
                  <c:v>1516</c:v>
                </c:pt>
                <c:pt idx="11">
                  <c:v>1592</c:v>
                </c:pt>
                <c:pt idx="14">
                  <c:v>1459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179</c:v>
                </c:pt>
                <c:pt idx="3">
                  <c:v>179</c:v>
                </c:pt>
                <c:pt idx="6">
                  <c:v>754</c:v>
                </c:pt>
                <c:pt idx="9">
                  <c:v>16</c:v>
                </c:pt>
                <c:pt idx="12">
                  <c:v>21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552</c:v>
                </c:pt>
                <c:pt idx="3">
                  <c:v>555</c:v>
                </c:pt>
                <c:pt idx="6">
                  <c:v>503</c:v>
                </c:pt>
                <c:pt idx="9">
                  <c:v>503</c:v>
                </c:pt>
                <c:pt idx="12">
                  <c:v>503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1944</c:v>
                </c:pt>
                <c:pt idx="3">
                  <c:v>1795</c:v>
                </c:pt>
                <c:pt idx="6">
                  <c:v>1793</c:v>
                </c:pt>
                <c:pt idx="9">
                  <c:v>1819</c:v>
                </c:pt>
                <c:pt idx="12">
                  <c:v>1739</c:v>
                </c:pt>
              </c:numCache>
            </c:numRef>
          </c:val>
        </c:ser>
        <c:gapWidth val="100"/>
        <c:overlap val="100"/>
        <c:axId val="60807424"/>
        <c:axId val="6096115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987</c:v>
                </c:pt>
                <c:pt idx="2">
                  <c:v>#N/A</c:v>
                </c:pt>
                <c:pt idx="3">
                  <c:v>#N/A</c:v>
                </c:pt>
                <c:pt idx="4">
                  <c:v>920</c:v>
                </c:pt>
                <c:pt idx="5">
                  <c:v>#N/A</c:v>
                </c:pt>
                <c:pt idx="6">
                  <c:v>#N/A</c:v>
                </c:pt>
                <c:pt idx="7">
                  <c:v>1534</c:v>
                </c:pt>
                <c:pt idx="8">
                  <c:v>#N/A</c:v>
                </c:pt>
                <c:pt idx="9">
                  <c:v>#N/A</c:v>
                </c:pt>
                <c:pt idx="10">
                  <c:v>746</c:v>
                </c:pt>
                <c:pt idx="11">
                  <c:v>#N/A</c:v>
                </c:pt>
                <c:pt idx="12">
                  <c:v>#N/A</c:v>
                </c:pt>
                <c:pt idx="13">
                  <c:v>804</c:v>
                </c:pt>
                <c:pt idx="14">
                  <c:v>#N/A</c:v>
                </c:pt>
              </c:numCache>
            </c:numRef>
          </c:val>
        </c:ser>
        <c:marker val="1"/>
        <c:axId val="60807424"/>
        <c:axId val="60961152"/>
      </c:lineChart>
      <c:catAx>
        <c:axId val="6080742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961152"/>
        <c:crosses val="autoZero"/>
        <c:auto val="1"/>
        <c:lblAlgn val="ctr"/>
        <c:lblOffset val="100"/>
        <c:tickLblSkip val="1"/>
        <c:tickMarkSkip val="1"/>
      </c:catAx>
      <c:valAx>
        <c:axId val="6096115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80742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95"/>
          <c:h val="0.58918212773855239"/>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13748</c:v>
                </c:pt>
                <c:pt idx="5">
                  <c:v>13808</c:v>
                </c:pt>
                <c:pt idx="8">
                  <c:v>14015</c:v>
                </c:pt>
                <c:pt idx="11">
                  <c:v>13828</c:v>
                </c:pt>
                <c:pt idx="14">
                  <c:v>13815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3139</c:v>
                </c:pt>
                <c:pt idx="5">
                  <c:v>2828</c:v>
                </c:pt>
                <c:pt idx="8">
                  <c:v>1940</c:v>
                </c:pt>
                <c:pt idx="11">
                  <c:v>2102</c:v>
                </c:pt>
                <c:pt idx="14">
                  <c:v>1994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2601</c:v>
                </c:pt>
                <c:pt idx="5">
                  <c:v>3160</c:v>
                </c:pt>
                <c:pt idx="8">
                  <c:v>3031</c:v>
                </c:pt>
                <c:pt idx="11">
                  <c:v>3184</c:v>
                </c:pt>
                <c:pt idx="14">
                  <c:v>3343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2719</c:v>
                </c:pt>
                <c:pt idx="3">
                  <c:v>2613</c:v>
                </c:pt>
                <c:pt idx="6">
                  <c:v>182</c:v>
                </c:pt>
                <c:pt idx="9">
                  <c:v>144</c:v>
                </c:pt>
                <c:pt idx="12">
                  <c:v>91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5013</c:v>
                </c:pt>
                <c:pt idx="3">
                  <c:v>4999</c:v>
                </c:pt>
                <c:pt idx="6">
                  <c:v>4837</c:v>
                </c:pt>
                <c:pt idx="9">
                  <c:v>4603</c:v>
                </c:pt>
                <c:pt idx="12">
                  <c:v>4431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6779</c:v>
                </c:pt>
                <c:pt idx="3">
                  <c:v>6409</c:v>
                </c:pt>
                <c:pt idx="6">
                  <c:v>6076</c:v>
                </c:pt>
                <c:pt idx="9">
                  <c:v>5866</c:v>
                </c:pt>
                <c:pt idx="12">
                  <c:v>5524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933</c:v>
                </c:pt>
                <c:pt idx="3">
                  <c:v>754</c:v>
                </c:pt>
                <c:pt idx="6">
                  <c:v>0</c:v>
                </c:pt>
                <c:pt idx="9">
                  <c:v>192</c:v>
                </c:pt>
                <c:pt idx="12">
                  <c:v>143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15264</c:v>
                </c:pt>
                <c:pt idx="3">
                  <c:v>15218</c:v>
                </c:pt>
                <c:pt idx="6">
                  <c:v>17825</c:v>
                </c:pt>
                <c:pt idx="9">
                  <c:v>18220</c:v>
                </c:pt>
                <c:pt idx="12">
                  <c:v>18401</c:v>
                </c:pt>
              </c:numCache>
            </c:numRef>
          </c:val>
        </c:ser>
        <c:gapWidth val="100"/>
        <c:overlap val="100"/>
        <c:axId val="60947456"/>
        <c:axId val="6117081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11221</c:v>
                </c:pt>
                <c:pt idx="2">
                  <c:v>#N/A</c:v>
                </c:pt>
                <c:pt idx="3">
                  <c:v>#N/A</c:v>
                </c:pt>
                <c:pt idx="4">
                  <c:v>10198</c:v>
                </c:pt>
                <c:pt idx="5">
                  <c:v>#N/A</c:v>
                </c:pt>
                <c:pt idx="6">
                  <c:v>#N/A</c:v>
                </c:pt>
                <c:pt idx="7">
                  <c:v>9934</c:v>
                </c:pt>
                <c:pt idx="8">
                  <c:v>#N/A</c:v>
                </c:pt>
                <c:pt idx="9">
                  <c:v>#N/A</c:v>
                </c:pt>
                <c:pt idx="10">
                  <c:v>9910</c:v>
                </c:pt>
                <c:pt idx="11">
                  <c:v>#N/A</c:v>
                </c:pt>
                <c:pt idx="12">
                  <c:v>#N/A</c:v>
                </c:pt>
                <c:pt idx="13">
                  <c:v>9438</c:v>
                </c:pt>
                <c:pt idx="14">
                  <c:v>#N/A</c:v>
                </c:pt>
              </c:numCache>
            </c:numRef>
          </c:val>
        </c:ser>
        <c:marker val="1"/>
        <c:axId val="60947456"/>
        <c:axId val="61170816"/>
      </c:lineChart>
      <c:catAx>
        <c:axId val="609474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170816"/>
        <c:crosses val="autoZero"/>
        <c:auto val="1"/>
        <c:lblAlgn val="ctr"/>
        <c:lblOffset val="100"/>
        <c:tickLblSkip val="1"/>
        <c:tickMarkSkip val="1"/>
      </c:catAx>
      <c:valAx>
        <c:axId val="6117081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94745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8"/>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61024128"/>
        <c:axId val="61030400"/>
      </c:scatterChart>
      <c:valAx>
        <c:axId val="61024128"/>
        <c:scaling>
          <c:orientation val="minMax"/>
        </c:scaling>
        <c:axPos val="b"/>
        <c:title>
          <c:tx>
            <c:rich>
              <a:bodyPr/>
              <a:lstStyle/>
              <a:p>
                <a:pPr>
                  <a:defRPr/>
                </a:pPr>
                <a:r>
                  <a:rPr lang="ja-JP" altLang="en-US" sz="1050" b="0"/>
                  <a:t>有形固定資産減価償却率</a:t>
                </a:r>
              </a:p>
            </c:rich>
          </c:tx>
          <c:layout>
            <c:manualLayout>
              <c:xMode val="edge"/>
              <c:yMode val="edge"/>
              <c:x val="0.41341553300957246"/>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030400"/>
        <c:crosses val="autoZero"/>
        <c:crossBetween val="midCat"/>
      </c:valAx>
      <c:valAx>
        <c:axId val="6103040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6102412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9"/>
          <c:y val="4.7118521949462332E-2"/>
          <c:w val="0.84704431781868683"/>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10.8</c:v>
                </c:pt>
                <c:pt idx="1">
                  <c:v>10.1</c:v>
                </c:pt>
                <c:pt idx="2">
                  <c:v>11.8</c:v>
                </c:pt>
                <c:pt idx="3">
                  <c:v>11</c:v>
                </c:pt>
                <c:pt idx="4">
                  <c:v>10.6</c:v>
                </c:pt>
              </c:numCache>
            </c:numRef>
          </c:xVal>
          <c:yVal>
            <c:numRef>
              <c:f>公会計指標分析・財政指標組合せ分析表!$K$73:$O$73</c:f>
              <c:numCache>
                <c:formatCode>#,##0.0;"▲ "#,##0.0</c:formatCode>
                <c:ptCount val="5"/>
                <c:pt idx="0">
                  <c:v>116</c:v>
                </c:pt>
                <c:pt idx="1">
                  <c:v>106.3</c:v>
                </c:pt>
                <c:pt idx="2">
                  <c:v>102.8</c:v>
                </c:pt>
                <c:pt idx="3">
                  <c:v>103.4</c:v>
                </c:pt>
                <c:pt idx="4">
                  <c:v>95.9</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er>
        <c:axId val="61555456"/>
        <c:axId val="61557376"/>
      </c:scatterChart>
      <c:valAx>
        <c:axId val="61555456"/>
        <c:scaling>
          <c:orientation val="minMax"/>
          <c:max val="12.2"/>
          <c:min val="7.5"/>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557376"/>
        <c:crosses val="autoZero"/>
        <c:crossBetween val="midCat"/>
      </c:valAx>
      <c:valAx>
        <c:axId val="61557376"/>
        <c:scaling>
          <c:orientation val="minMax"/>
          <c:max val="130"/>
          <c:min val="28"/>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61555456"/>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1" l="0.70000000000000062" r="0.70000000000000062" t="0.75000000000000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これまでの償還額以上に借入をしないことにより、借入額を抑制し元利償還金が前年度より</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百万円減少して比率が改善した。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年度から借入額が償還額を上回り、今後は、増加する普通建設事業費の財源を市債に頼らざるを得ない状況のため、市債の借入額はさらに増加し、償還額も年々増加すると見込まれる。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これまでの市債の借入抑制と基金の積立により、将来負担比率の分子は減少傾向にある。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年度は緊急通信指令システム整備（</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百万借入）や新郷第二小学校大規模改造事業（</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百万円借入）の実施により地方債現在高が</a:t>
          </a:r>
          <a:r>
            <a:rPr kumimoji="1" lang="en-US" altLang="ja-JP" sz="1400">
              <a:latin typeface="ＭＳ ゴシック" pitchFamily="49" charset="-128"/>
              <a:ea typeface="ＭＳ ゴシック" pitchFamily="49" charset="-128"/>
            </a:rPr>
            <a:t>181</a:t>
          </a:r>
          <a:r>
            <a:rPr kumimoji="1" lang="ja-JP" altLang="en-US" sz="1400">
              <a:latin typeface="ＭＳ ゴシック" pitchFamily="49" charset="-128"/>
              <a:ea typeface="ＭＳ ゴシック" pitchFamily="49" charset="-128"/>
            </a:rPr>
            <a:t>百万円増加したが、下水道事業の地方債残高が</a:t>
          </a:r>
          <a:r>
            <a:rPr kumimoji="1" lang="en-US" altLang="ja-JP" sz="1400">
              <a:latin typeface="ＭＳ ゴシック" pitchFamily="49" charset="-128"/>
              <a:ea typeface="ＭＳ ゴシック" pitchFamily="49" charset="-128"/>
            </a:rPr>
            <a:t>381</a:t>
          </a:r>
          <a:r>
            <a:rPr kumimoji="1" lang="ja-JP" altLang="en-US" sz="1400">
              <a:latin typeface="ＭＳ ゴシック" pitchFamily="49" charset="-128"/>
              <a:ea typeface="ＭＳ ゴシック" pitchFamily="49" charset="-128"/>
            </a:rPr>
            <a:t>百万円減少したことにより公営企業債等繰入見込額が</a:t>
          </a:r>
          <a:r>
            <a:rPr kumimoji="1" lang="en-US" altLang="ja-JP" sz="1400">
              <a:latin typeface="ＭＳ ゴシック" pitchFamily="49" charset="-128"/>
              <a:ea typeface="ＭＳ ゴシック" pitchFamily="49" charset="-128"/>
            </a:rPr>
            <a:t>342</a:t>
          </a:r>
          <a:r>
            <a:rPr kumimoji="1" lang="ja-JP" altLang="en-US" sz="1400">
              <a:latin typeface="ＭＳ ゴシック" pitchFamily="49" charset="-128"/>
              <a:ea typeface="ＭＳ ゴシック" pitchFamily="49" charset="-128"/>
            </a:rPr>
            <a:t>百万円減少し、将来負担額全体で</a:t>
          </a:r>
          <a:r>
            <a:rPr kumimoji="1" lang="en-US" altLang="ja-JP" sz="1400">
              <a:latin typeface="ＭＳ ゴシック" pitchFamily="49" charset="-128"/>
              <a:ea typeface="ＭＳ ゴシック" pitchFamily="49" charset="-128"/>
            </a:rPr>
            <a:t>435</a:t>
          </a:r>
          <a:r>
            <a:rPr kumimoji="1" lang="ja-JP" altLang="en-US" sz="1400">
              <a:latin typeface="ＭＳ ゴシック" pitchFamily="49" charset="-128"/>
              <a:ea typeface="ＭＳ ゴシック" pitchFamily="49" charset="-128"/>
            </a:rPr>
            <a:t>百万円の減額となった。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しかし、今後は老朽化した公共施設の等の維持修繕費用のために地方債発行額の増大が見込まれ、比率は増加傾向に転じると想定される。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55,677
54,574
58.64
19,140,158
18,110,469
906,856
11,060,607
18,401,387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95.9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55,677
54,574
58.64
19,140,158
18,110,469
906,856
11,060,607
18,401,387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55,677
54,574
58.64
19,140,158
18,110,469
906,856
11,060,607
18,401,387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55,677
54,574
58.64
19,140,158
18,110,469
906,856
11,060,607
18,401,387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0.01</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埼玉県平均と同率で、類似団体平均より</a:t>
          </a:r>
          <a:r>
            <a:rPr kumimoji="1" lang="en-US" altLang="ja-JP" sz="1300">
              <a:latin typeface="ＭＳ Ｐゴシック"/>
            </a:rPr>
            <a:t>0.05</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上昇しているのは、平成</a:t>
          </a:r>
          <a:r>
            <a:rPr kumimoji="1" lang="en-US" altLang="ja-JP" sz="1300">
              <a:latin typeface="ＭＳ Ｐゴシック"/>
            </a:rPr>
            <a:t>26</a:t>
          </a:r>
          <a:r>
            <a:rPr kumimoji="1" lang="ja-JP" altLang="en-US" sz="1300">
              <a:latin typeface="ＭＳ Ｐゴシック"/>
            </a:rPr>
            <a:t>年度より基準財政収入額に算入された地方消費税交付金引き上げ分が</a:t>
          </a:r>
          <a:r>
            <a:rPr kumimoji="1" lang="en-US" altLang="ja-JP" sz="1300">
              <a:latin typeface="ＭＳ Ｐゴシック"/>
            </a:rPr>
            <a:t>284</a:t>
          </a:r>
          <a:r>
            <a:rPr kumimoji="1" lang="ja-JP" altLang="en-US" sz="1300">
              <a:latin typeface="ＭＳ Ｐゴシック"/>
            </a:rPr>
            <a:t>百万円増加したことによるものである。</a:t>
          </a:r>
          <a:endParaRPr kumimoji="1" lang="en-US" altLang="ja-JP" sz="1300">
            <a:latin typeface="ＭＳ Ｐゴシック"/>
          </a:endParaRPr>
        </a:p>
        <a:p>
          <a:r>
            <a:rPr kumimoji="1" lang="ja-JP" altLang="en-US" sz="1300">
              <a:latin typeface="ＭＳ Ｐゴシック"/>
            </a:rPr>
            <a:t>　消費の落ち込みなどにより、これまでのような地方消費税交付金の増加は見込めず、また市内主要企業の減収と税率改正による市税の法人税割の減少が見込まれ、財政力指数は横ばい、もしくは下落するものと推計される。</a:t>
          </a:r>
          <a:endParaRPr kumimoji="1" lang="en-US" altLang="ja-JP" sz="1300">
            <a:latin typeface="ＭＳ Ｐゴシック"/>
          </a:endParaRPr>
        </a:p>
        <a:p>
          <a:r>
            <a:rPr kumimoji="1" lang="ja-JP" altLang="en-US" sz="1300">
              <a:latin typeface="ＭＳ Ｐゴシック"/>
            </a:rPr>
            <a:t>　引続き、市税の適正賦課及び徴収率の向上に努める。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41</xdr:row>
      <xdr:rowOff>15875</xdr:rowOff>
    </xdr:to>
    <xdr:cxnSp macro="">
      <xdr:nvCxnSpPr>
        <xdr:cNvPr id="68" name="直線コネクタ 67"/>
        <xdr:cNvCxnSpPr/>
      </xdr:nvCxnSpPr>
      <xdr:spPr>
        <a:xfrm flipV="1">
          <a:off x="4114800" y="70252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15875</xdr:rowOff>
    </xdr:from>
    <xdr:to>
      <xdr:col>6</xdr:col>
      <xdr:colOff>0</xdr:colOff>
      <xdr:row>41</xdr:row>
      <xdr:rowOff>35983</xdr:rowOff>
    </xdr:to>
    <xdr:cxnSp macro="">
      <xdr:nvCxnSpPr>
        <xdr:cNvPr id="71" name="直線コネクタ 70"/>
        <xdr:cNvCxnSpPr/>
      </xdr:nvCxnSpPr>
      <xdr:spPr>
        <a:xfrm flipV="1">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35983</xdr:rowOff>
    </xdr:to>
    <xdr:cxnSp macro="">
      <xdr:nvCxnSpPr>
        <xdr:cNvPr id="74" name="直線コネクタ 73"/>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76" name="テキスト ボックス 75"/>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35983</xdr:rowOff>
    </xdr:to>
    <xdr:cxnSp macro="">
      <xdr:nvCxnSpPr>
        <xdr:cNvPr id="77" name="直線コネクタ 76"/>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9" name="円/楕円 88"/>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76852</xdr:rowOff>
    </xdr:from>
    <xdr:ext cx="736600" cy="259045"/>
    <xdr:sp macro="" textlink="">
      <xdr:nvSpPr>
        <xdr:cNvPr id="90" name="テキスト ボックス 89"/>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2" name="テキスト ボックス 91"/>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年度に大幅に悪化したが、さらに</a:t>
          </a:r>
          <a:r>
            <a:rPr kumimoji="1" lang="en-US" altLang="ja-JP" sz="1300">
              <a:latin typeface="ＭＳ Ｐゴシック"/>
            </a:rPr>
            <a:t>1</a:t>
          </a:r>
          <a:r>
            <a:rPr kumimoji="1" lang="ja-JP" altLang="en-US" sz="1300">
              <a:latin typeface="ＭＳ Ｐゴシック"/>
            </a:rPr>
            <a:t>ポイント悪化し、類似団体平均より</a:t>
          </a:r>
          <a:r>
            <a:rPr kumimoji="1" lang="en-US" altLang="ja-JP" sz="1300">
              <a:latin typeface="ＭＳ Ｐゴシック"/>
            </a:rPr>
            <a:t>1.7</a:t>
          </a:r>
          <a:r>
            <a:rPr kumimoji="1" lang="ja-JP" altLang="en-US" sz="1300">
              <a:latin typeface="ＭＳ Ｐゴシック"/>
            </a:rPr>
            <a:t>ポイント上回った。</a:t>
          </a:r>
          <a:endParaRPr kumimoji="1" lang="en-US" altLang="ja-JP" sz="1300">
            <a:latin typeface="ＭＳ Ｐゴシック"/>
          </a:endParaRPr>
        </a:p>
        <a:p>
          <a:r>
            <a:rPr kumimoji="1" lang="ja-JP" altLang="en-US" sz="1300">
              <a:latin typeface="ＭＳ Ｐゴシック"/>
            </a:rPr>
            <a:t>　主な要因は地域手当の支給および期末勤勉手当の増加による人件費の増額（前年度比</a:t>
          </a:r>
          <a:r>
            <a:rPr kumimoji="1" lang="en-US" altLang="ja-JP" sz="1300">
              <a:latin typeface="ＭＳ Ｐゴシック"/>
            </a:rPr>
            <a:t>99</a:t>
          </a:r>
          <a:r>
            <a:rPr kumimoji="1" lang="ja-JP" altLang="en-US" sz="1300">
              <a:latin typeface="ＭＳ Ｐゴシック"/>
            </a:rPr>
            <a:t>百万円）、単価引上げによる児童運営費委託料の増額（前年度比</a:t>
          </a:r>
          <a:r>
            <a:rPr kumimoji="1" lang="en-US" altLang="ja-JP" sz="1300">
              <a:latin typeface="ＭＳ Ｐゴシック"/>
            </a:rPr>
            <a:t>96</a:t>
          </a:r>
          <a:r>
            <a:rPr kumimoji="1" lang="ja-JP" altLang="en-US" sz="1300">
              <a:latin typeface="ＭＳ Ｐゴシック"/>
            </a:rPr>
            <a:t>百万円）やサービス受給者の増加による自立支援給付費の増額（前年度比</a:t>
          </a:r>
          <a:r>
            <a:rPr kumimoji="1" lang="en-US" altLang="ja-JP" sz="1300">
              <a:latin typeface="ＭＳ Ｐゴシック"/>
            </a:rPr>
            <a:t>45</a:t>
          </a:r>
          <a:r>
            <a:rPr kumimoji="1" lang="ja-JP" altLang="en-US" sz="1300">
              <a:latin typeface="ＭＳ Ｐゴシック"/>
            </a:rPr>
            <a:t>百万円）などによる扶助費の増加である。</a:t>
          </a:r>
          <a:endParaRPr kumimoji="1" lang="en-US" altLang="ja-JP" sz="1300">
            <a:latin typeface="ＭＳ Ｐゴシック"/>
          </a:endParaRPr>
        </a:p>
        <a:p>
          <a:r>
            <a:rPr kumimoji="1" lang="ja-JP" altLang="en-US" sz="1300">
              <a:latin typeface="ＭＳ Ｐゴシック"/>
            </a:rPr>
            <a:t>　今後は扶助費だけでなく、公債費や繰出金の増額が見込まれ、経常収支比率は上昇すると推計され、一層の経費削減に努める。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34544</xdr:rowOff>
    </xdr:from>
    <xdr:to>
      <xdr:col>7</xdr:col>
      <xdr:colOff>152400</xdr:colOff>
      <xdr:row>64</xdr:row>
      <xdr:rowOff>82804</xdr:rowOff>
    </xdr:to>
    <xdr:cxnSp macro="">
      <xdr:nvCxnSpPr>
        <xdr:cNvPr id="129" name="直線コネクタ 128"/>
        <xdr:cNvCxnSpPr/>
      </xdr:nvCxnSpPr>
      <xdr:spPr>
        <a:xfrm>
          <a:off x="4114800" y="110073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64</xdr:row>
      <xdr:rowOff>34544</xdr:rowOff>
    </xdr:to>
    <xdr:cxnSp macro="">
      <xdr:nvCxnSpPr>
        <xdr:cNvPr id="132" name="直線コネクタ 131"/>
        <xdr:cNvCxnSpPr/>
      </xdr:nvCxnSpPr>
      <xdr:spPr>
        <a:xfrm>
          <a:off x="3225800" y="10770870"/>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34" name="テキスト ボックス 133"/>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63</xdr:row>
      <xdr:rowOff>46736</xdr:rowOff>
    </xdr:to>
    <xdr:cxnSp macro="">
      <xdr:nvCxnSpPr>
        <xdr:cNvPr id="135" name="直線コネクタ 134"/>
        <xdr:cNvCxnSpPr/>
      </xdr:nvCxnSpPr>
      <xdr:spPr>
        <a:xfrm flipV="1">
          <a:off x="2336800" y="1077087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37" name="テキスト ボックス 136"/>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46736</xdr:rowOff>
    </xdr:from>
    <xdr:to>
      <xdr:col>3</xdr:col>
      <xdr:colOff>279400</xdr:colOff>
      <xdr:row>63</xdr:row>
      <xdr:rowOff>75692</xdr:rowOff>
    </xdr:to>
    <xdr:cxnSp macro="">
      <xdr:nvCxnSpPr>
        <xdr:cNvPr id="138" name="直線コネクタ 137"/>
        <xdr:cNvCxnSpPr/>
      </xdr:nvCxnSpPr>
      <xdr:spPr>
        <a:xfrm flipV="1">
          <a:off x="1447800" y="1084808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42" name="テキスト ボックス 141"/>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48" name="円/楕円 147"/>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4081</xdr:rowOff>
    </xdr:from>
    <xdr:ext cx="762000" cy="259045"/>
    <xdr:sp macro="" textlink="">
      <xdr:nvSpPr>
        <xdr:cNvPr id="149" name="財政構造の弾力性該当値テキスト"/>
        <xdr:cNvSpPr txBox="1"/>
      </xdr:nvSpPr>
      <xdr:spPr>
        <a:xfrm>
          <a:off x="5041900" y="10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155194</xdr:rowOff>
    </xdr:from>
    <xdr:to>
      <xdr:col>6</xdr:col>
      <xdr:colOff>50800</xdr:colOff>
      <xdr:row>64</xdr:row>
      <xdr:rowOff>85344</xdr:rowOff>
    </xdr:to>
    <xdr:sp macro="" textlink="">
      <xdr:nvSpPr>
        <xdr:cNvPr id="150" name="円/楕円 149"/>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95521</xdr:rowOff>
    </xdr:from>
    <xdr:ext cx="736600" cy="259045"/>
    <xdr:sp macro="" textlink="">
      <xdr:nvSpPr>
        <xdr:cNvPr id="151" name="テキスト ボックス 150"/>
        <xdr:cNvSpPr txBox="1"/>
      </xdr:nvSpPr>
      <xdr:spPr>
        <a:xfrm>
          <a:off x="3733800" y="1072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52" name="円/楕円 151"/>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30497</xdr:rowOff>
    </xdr:from>
    <xdr:ext cx="762000" cy="259045"/>
    <xdr:sp macro="" textlink="">
      <xdr:nvSpPr>
        <xdr:cNvPr id="153" name="テキスト ボックス 152"/>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167386</xdr:rowOff>
    </xdr:from>
    <xdr:to>
      <xdr:col>3</xdr:col>
      <xdr:colOff>330200</xdr:colOff>
      <xdr:row>63</xdr:row>
      <xdr:rowOff>97536</xdr:rowOff>
    </xdr:to>
    <xdr:sp macro="" textlink="">
      <xdr:nvSpPr>
        <xdr:cNvPr id="154" name="円/楕円 153"/>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107713</xdr:rowOff>
    </xdr:from>
    <xdr:ext cx="762000" cy="259045"/>
    <xdr:sp macro="" textlink="">
      <xdr:nvSpPr>
        <xdr:cNvPr id="155" name="テキスト ボックス 154"/>
        <xdr:cNvSpPr txBox="1"/>
      </xdr:nvSpPr>
      <xdr:spPr>
        <a:xfrm>
          <a:off x="1955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56" name="円/楕円 155"/>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136669</xdr:rowOff>
    </xdr:from>
    <xdr:ext cx="762000" cy="259045"/>
    <xdr:sp macro="" textlink="">
      <xdr:nvSpPr>
        <xdr:cNvPr id="157" name="テキスト ボックス 156"/>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年度に増加に転じ、そこからさらに</a:t>
          </a:r>
          <a:r>
            <a:rPr kumimoji="1" lang="en-US" altLang="ja-JP" sz="1300">
              <a:latin typeface="ＭＳ Ｐゴシック"/>
            </a:rPr>
            <a:t>4,324</a:t>
          </a:r>
          <a:r>
            <a:rPr kumimoji="1" lang="ja-JP" altLang="en-US" sz="1300">
              <a:latin typeface="ＭＳ Ｐゴシック"/>
            </a:rPr>
            <a:t>円増加し、埼玉県平均より</a:t>
          </a:r>
          <a:r>
            <a:rPr kumimoji="1" lang="en-US" altLang="ja-JP" sz="1300">
              <a:latin typeface="ＭＳ Ｐゴシック"/>
            </a:rPr>
            <a:t>8,360</a:t>
          </a:r>
          <a:r>
            <a:rPr kumimoji="1" lang="ja-JP" altLang="en-US" sz="1300">
              <a:latin typeface="ＭＳ Ｐゴシック"/>
            </a:rPr>
            <a:t>円上回っている。</a:t>
          </a:r>
          <a:r>
            <a:rPr kumimoji="1" lang="ja-JP" altLang="ja-JP" sz="1300">
              <a:solidFill>
                <a:schemeClr val="dk1"/>
              </a:solidFill>
              <a:latin typeface="+mn-ea"/>
              <a:ea typeface="+mn-ea"/>
              <a:cs typeface="+mn-cs"/>
            </a:rPr>
            <a:t>主な要因は地域手当の</a:t>
          </a:r>
          <a:r>
            <a:rPr kumimoji="1" lang="ja-JP" altLang="en-US" sz="1300">
              <a:solidFill>
                <a:schemeClr val="dk1"/>
              </a:solidFill>
              <a:latin typeface="+mn-ea"/>
              <a:ea typeface="+mn-ea"/>
              <a:cs typeface="+mn-cs"/>
            </a:rPr>
            <a:t>支給および期末勤勉手当が増加したことによる</a:t>
          </a:r>
          <a:r>
            <a:rPr kumimoji="1" lang="ja-JP" altLang="ja-JP" sz="1300">
              <a:solidFill>
                <a:schemeClr val="dk1"/>
              </a:solidFill>
              <a:latin typeface="+mn-ea"/>
              <a:ea typeface="+mn-ea"/>
              <a:cs typeface="+mn-cs"/>
            </a:rPr>
            <a:t>人件費の増額（前年度比</a:t>
          </a:r>
          <a:r>
            <a:rPr kumimoji="1" lang="en-US" altLang="ja-JP" sz="1300">
              <a:solidFill>
                <a:schemeClr val="dk1"/>
              </a:solidFill>
              <a:latin typeface="+mn-ea"/>
              <a:ea typeface="+mn-ea"/>
              <a:cs typeface="+mn-cs"/>
            </a:rPr>
            <a:t>99</a:t>
          </a:r>
          <a:r>
            <a:rPr kumimoji="1" lang="ja-JP" altLang="ja-JP" sz="1300">
              <a:solidFill>
                <a:schemeClr val="dk1"/>
              </a:solidFill>
              <a:latin typeface="+mn-ea"/>
              <a:ea typeface="+mn-ea"/>
              <a:cs typeface="+mn-cs"/>
            </a:rPr>
            <a:t>百万</a:t>
          </a:r>
          <a:r>
            <a:rPr kumimoji="1" lang="ja-JP" altLang="en-US" sz="1300">
              <a:solidFill>
                <a:schemeClr val="dk1"/>
              </a:solidFill>
              <a:latin typeface="+mn-ea"/>
              <a:ea typeface="+mn-ea"/>
              <a:cs typeface="+mn-cs"/>
            </a:rPr>
            <a:t>円）、社会保障・税番号制度関連システム改修額の増加（前年度比</a:t>
          </a:r>
          <a:r>
            <a:rPr kumimoji="1" lang="en-US" altLang="ja-JP" sz="1300">
              <a:solidFill>
                <a:schemeClr val="dk1"/>
              </a:solidFill>
              <a:latin typeface="+mn-ea"/>
              <a:ea typeface="+mn-ea"/>
              <a:cs typeface="+mn-cs"/>
            </a:rPr>
            <a:t>20</a:t>
          </a:r>
          <a:r>
            <a:rPr kumimoji="1" lang="ja-JP" altLang="en-US" sz="1300">
              <a:solidFill>
                <a:schemeClr val="dk1"/>
              </a:solidFill>
              <a:latin typeface="+mn-ea"/>
              <a:ea typeface="+mn-ea"/>
              <a:cs typeface="+mn-cs"/>
            </a:rPr>
            <a:t>百万円）などによる物件費の増額である。</a:t>
          </a:r>
          <a:endParaRPr kumimoji="1" lang="en-US" altLang="ja-JP" sz="1300">
            <a:solidFill>
              <a:schemeClr val="dk1"/>
            </a:solidFill>
            <a:latin typeface="+mn-ea"/>
            <a:ea typeface="+mn-ea"/>
            <a:cs typeface="+mn-cs"/>
          </a:endParaRPr>
        </a:p>
        <a:p>
          <a:r>
            <a:rPr kumimoji="1" lang="ja-JP" altLang="en-US" sz="1300">
              <a:solidFill>
                <a:schemeClr val="dk1"/>
              </a:solidFill>
              <a:latin typeface="+mn-ea"/>
              <a:ea typeface="+mn-ea"/>
              <a:cs typeface="+mn-cs"/>
            </a:rPr>
            <a:t>　今後も指定管理導入可能施設の検討や公共施設の適正管理による物件費の削減に努める。</a:t>
          </a:r>
          <a:endParaRPr kumimoji="1" lang="ja-JP" altLang="en-US" sz="13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78150</xdr:rowOff>
    </xdr:from>
    <xdr:to>
      <xdr:col>7</xdr:col>
      <xdr:colOff>152400</xdr:colOff>
      <xdr:row>82</xdr:row>
      <xdr:rowOff>152678</xdr:rowOff>
    </xdr:to>
    <xdr:cxnSp macro="">
      <xdr:nvCxnSpPr>
        <xdr:cNvPr id="194" name="直線コネクタ 193"/>
        <xdr:cNvCxnSpPr/>
      </xdr:nvCxnSpPr>
      <xdr:spPr>
        <a:xfrm>
          <a:off x="4114800" y="14137050"/>
          <a:ext cx="838200" cy="7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125383</xdr:rowOff>
    </xdr:from>
    <xdr:to>
      <xdr:col>6</xdr:col>
      <xdr:colOff>0</xdr:colOff>
      <xdr:row>82</xdr:row>
      <xdr:rowOff>78150</xdr:rowOff>
    </xdr:to>
    <xdr:cxnSp macro="">
      <xdr:nvCxnSpPr>
        <xdr:cNvPr id="197" name="直線コネクタ 196"/>
        <xdr:cNvCxnSpPr/>
      </xdr:nvCxnSpPr>
      <xdr:spPr>
        <a:xfrm>
          <a:off x="3225800" y="14012833"/>
          <a:ext cx="889000" cy="12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125383</xdr:rowOff>
    </xdr:from>
    <xdr:to>
      <xdr:col>4</xdr:col>
      <xdr:colOff>482600</xdr:colOff>
      <xdr:row>81</xdr:row>
      <xdr:rowOff>144135</xdr:rowOff>
    </xdr:to>
    <xdr:cxnSp macro="">
      <xdr:nvCxnSpPr>
        <xdr:cNvPr id="200" name="直線コネクタ 199"/>
        <xdr:cNvCxnSpPr/>
      </xdr:nvCxnSpPr>
      <xdr:spPr>
        <a:xfrm flipV="1">
          <a:off x="2336800" y="14012833"/>
          <a:ext cx="889000" cy="1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144135</xdr:rowOff>
    </xdr:from>
    <xdr:to>
      <xdr:col>3</xdr:col>
      <xdr:colOff>279400</xdr:colOff>
      <xdr:row>82</xdr:row>
      <xdr:rowOff>11793</xdr:rowOff>
    </xdr:to>
    <xdr:cxnSp macro="">
      <xdr:nvCxnSpPr>
        <xdr:cNvPr id="203" name="直線コネクタ 202"/>
        <xdr:cNvCxnSpPr/>
      </xdr:nvCxnSpPr>
      <xdr:spPr>
        <a:xfrm flipV="1">
          <a:off x="1447800" y="14031585"/>
          <a:ext cx="889000" cy="3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101878</xdr:rowOff>
    </xdr:from>
    <xdr:to>
      <xdr:col>7</xdr:col>
      <xdr:colOff>203200</xdr:colOff>
      <xdr:row>83</xdr:row>
      <xdr:rowOff>32028</xdr:rowOff>
    </xdr:to>
    <xdr:sp macro="" textlink="">
      <xdr:nvSpPr>
        <xdr:cNvPr id="213" name="円/楕円 212"/>
        <xdr:cNvSpPr/>
      </xdr:nvSpPr>
      <xdr:spPr>
        <a:xfrm>
          <a:off x="4902200" y="1416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118405</xdr:rowOff>
    </xdr:from>
    <xdr:ext cx="762000" cy="259045"/>
    <xdr:sp macro="" textlink="">
      <xdr:nvSpPr>
        <xdr:cNvPr id="214" name="人件費・物件費等の状況該当値テキスト"/>
        <xdr:cNvSpPr txBox="1"/>
      </xdr:nvSpPr>
      <xdr:spPr>
        <a:xfrm>
          <a:off x="5041900" y="1400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107,174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27350</xdr:rowOff>
    </xdr:from>
    <xdr:to>
      <xdr:col>6</xdr:col>
      <xdr:colOff>50800</xdr:colOff>
      <xdr:row>82</xdr:row>
      <xdr:rowOff>128950</xdr:rowOff>
    </xdr:to>
    <xdr:sp macro="" textlink="">
      <xdr:nvSpPr>
        <xdr:cNvPr id="215" name="円/楕円 214"/>
        <xdr:cNvSpPr/>
      </xdr:nvSpPr>
      <xdr:spPr>
        <a:xfrm>
          <a:off x="4064000" y="140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139127</xdr:rowOff>
    </xdr:from>
    <xdr:ext cx="736600" cy="259045"/>
    <xdr:sp macro="" textlink="">
      <xdr:nvSpPr>
        <xdr:cNvPr id="216" name="テキスト ボックス 215"/>
        <xdr:cNvSpPr txBox="1"/>
      </xdr:nvSpPr>
      <xdr:spPr>
        <a:xfrm>
          <a:off x="3733800" y="1385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102,850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74583</xdr:rowOff>
    </xdr:from>
    <xdr:to>
      <xdr:col>4</xdr:col>
      <xdr:colOff>533400</xdr:colOff>
      <xdr:row>82</xdr:row>
      <xdr:rowOff>4733</xdr:rowOff>
    </xdr:to>
    <xdr:sp macro="" textlink="">
      <xdr:nvSpPr>
        <xdr:cNvPr id="217" name="円/楕円 216"/>
        <xdr:cNvSpPr/>
      </xdr:nvSpPr>
      <xdr:spPr>
        <a:xfrm>
          <a:off x="3175000" y="139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14910</xdr:rowOff>
    </xdr:from>
    <xdr:ext cx="762000" cy="259045"/>
    <xdr:sp macro="" textlink="">
      <xdr:nvSpPr>
        <xdr:cNvPr id="218" name="テキスト ボックス 217"/>
        <xdr:cNvSpPr txBox="1"/>
      </xdr:nvSpPr>
      <xdr:spPr>
        <a:xfrm>
          <a:off x="2844800" y="1373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93335</xdr:rowOff>
    </xdr:from>
    <xdr:to>
      <xdr:col>3</xdr:col>
      <xdr:colOff>330200</xdr:colOff>
      <xdr:row>82</xdr:row>
      <xdr:rowOff>23485</xdr:rowOff>
    </xdr:to>
    <xdr:sp macro="" textlink="">
      <xdr:nvSpPr>
        <xdr:cNvPr id="219" name="円/楕円 218"/>
        <xdr:cNvSpPr/>
      </xdr:nvSpPr>
      <xdr:spPr>
        <a:xfrm>
          <a:off x="2286000" y="139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33662</xdr:rowOff>
    </xdr:from>
    <xdr:ext cx="762000" cy="259045"/>
    <xdr:sp macro="" textlink="">
      <xdr:nvSpPr>
        <xdr:cNvPr id="220" name="テキスト ボックス 219"/>
        <xdr:cNvSpPr txBox="1"/>
      </xdr:nvSpPr>
      <xdr:spPr>
        <a:xfrm>
          <a:off x="1955800" y="1374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96,731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132443</xdr:rowOff>
    </xdr:from>
    <xdr:to>
      <xdr:col>2</xdr:col>
      <xdr:colOff>127000</xdr:colOff>
      <xdr:row>82</xdr:row>
      <xdr:rowOff>62593</xdr:rowOff>
    </xdr:to>
    <xdr:sp macro="" textlink="">
      <xdr:nvSpPr>
        <xdr:cNvPr id="221" name="円/楕円 220"/>
        <xdr:cNvSpPr/>
      </xdr:nvSpPr>
      <xdr:spPr>
        <a:xfrm>
          <a:off x="1397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72770</xdr:rowOff>
    </xdr:from>
    <xdr:ext cx="762000" cy="259045"/>
    <xdr:sp macro="" textlink="">
      <xdr:nvSpPr>
        <xdr:cNvPr id="222" name="テキスト ボックス 221"/>
        <xdr:cNvSpPr txBox="1"/>
      </xdr:nvSpPr>
      <xdr:spPr>
        <a:xfrm>
          <a:off x="1066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0.2</a:t>
          </a:r>
          <a:r>
            <a:rPr kumimoji="1" lang="ja-JP" altLang="en-US" sz="1300">
              <a:latin typeface="ＭＳ Ｐゴシック"/>
            </a:rPr>
            <a:t>ポイント上昇した要因は、</a:t>
          </a:r>
          <a:r>
            <a:rPr kumimoji="1" lang="ja-JP" altLang="ja-JP" sz="1300">
              <a:solidFill>
                <a:schemeClr val="dk1"/>
              </a:solidFill>
              <a:latin typeface="+mn-lt"/>
              <a:ea typeface="+mn-ea"/>
              <a:cs typeface="+mn-cs"/>
            </a:rPr>
            <a:t>地域手当の</a:t>
          </a:r>
          <a:r>
            <a:rPr kumimoji="1" lang="ja-JP" altLang="en-US" sz="1300">
              <a:solidFill>
                <a:schemeClr val="dk1"/>
              </a:solidFill>
              <a:latin typeface="+mn-lt"/>
              <a:ea typeface="+mn-ea"/>
              <a:cs typeface="+mn-cs"/>
            </a:rPr>
            <a:t>支給</a:t>
          </a:r>
          <a:r>
            <a:rPr kumimoji="1" lang="ja-JP" altLang="ja-JP" sz="1300">
              <a:solidFill>
                <a:schemeClr val="dk1"/>
              </a:solidFill>
              <a:latin typeface="+mn-lt"/>
              <a:ea typeface="+mn-ea"/>
              <a:cs typeface="+mn-cs"/>
            </a:rPr>
            <a:t>および期末勤勉手当</a:t>
          </a:r>
          <a:r>
            <a:rPr kumimoji="1" lang="ja-JP" altLang="en-US" sz="1300">
              <a:solidFill>
                <a:schemeClr val="dk1"/>
              </a:solidFill>
              <a:latin typeface="+mn-lt"/>
              <a:ea typeface="+mn-ea"/>
              <a:cs typeface="+mn-cs"/>
            </a:rPr>
            <a:t>の</a:t>
          </a:r>
          <a:r>
            <a:rPr kumimoji="1" lang="ja-JP" altLang="ja-JP" sz="1300">
              <a:solidFill>
                <a:schemeClr val="dk1"/>
              </a:solidFill>
              <a:latin typeface="+mn-lt"/>
              <a:ea typeface="+mn-ea"/>
              <a:cs typeface="+mn-cs"/>
            </a:rPr>
            <a:t>増額</a:t>
          </a:r>
          <a:r>
            <a:rPr kumimoji="1" lang="ja-JP" altLang="en-US" sz="1300">
              <a:solidFill>
                <a:schemeClr val="dk1"/>
              </a:solidFill>
              <a:latin typeface="+mn-lt"/>
              <a:ea typeface="+mn-ea"/>
              <a:cs typeface="+mn-cs"/>
            </a:rPr>
            <a:t>により、</a:t>
          </a:r>
          <a:r>
            <a:rPr kumimoji="1" lang="ja-JP" altLang="ja-JP" sz="1300">
              <a:solidFill>
                <a:schemeClr val="dk1"/>
              </a:solidFill>
              <a:latin typeface="+mn-lt"/>
              <a:ea typeface="+mn-ea"/>
              <a:cs typeface="+mn-cs"/>
            </a:rPr>
            <a:t>人件費</a:t>
          </a:r>
          <a:r>
            <a:rPr kumimoji="1" lang="ja-JP" altLang="en-US" sz="1300">
              <a:solidFill>
                <a:schemeClr val="dk1"/>
              </a:solidFill>
              <a:latin typeface="+mn-lt"/>
              <a:ea typeface="+mn-ea"/>
              <a:cs typeface="+mn-cs"/>
            </a:rPr>
            <a:t>が増加したことにおよる。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ただし、ラスパイレス指数は類似団体平均、全国市平均を下回っており、今後も給与水準の適正化に努める。</a:t>
          </a:r>
          <a:endParaRPr kumimoji="1" lang="en-US" altLang="ja-JP" sz="1300">
            <a:solidFill>
              <a:schemeClr val="dk1"/>
            </a:solidFill>
            <a:latin typeface="ＭＳ Ｐゴシック"/>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52009</xdr:rowOff>
    </xdr:from>
    <xdr:to>
      <xdr:col>24</xdr:col>
      <xdr:colOff>558800</xdr:colOff>
      <xdr:row>82</xdr:row>
      <xdr:rowOff>74991</xdr:rowOff>
    </xdr:to>
    <xdr:cxnSp macro="">
      <xdr:nvCxnSpPr>
        <xdr:cNvPr id="258" name="直線コネクタ 257"/>
        <xdr:cNvCxnSpPr/>
      </xdr:nvCxnSpPr>
      <xdr:spPr>
        <a:xfrm>
          <a:off x="16179800" y="141109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52009</xdr:rowOff>
    </xdr:from>
    <xdr:to>
      <xdr:col>23</xdr:col>
      <xdr:colOff>406400</xdr:colOff>
      <xdr:row>82</xdr:row>
      <xdr:rowOff>166914</xdr:rowOff>
    </xdr:to>
    <xdr:cxnSp macro="">
      <xdr:nvCxnSpPr>
        <xdr:cNvPr id="261" name="直線コネクタ 260"/>
        <xdr:cNvCxnSpPr/>
      </xdr:nvCxnSpPr>
      <xdr:spPr>
        <a:xfrm flipV="1">
          <a:off x="15290800" y="1411090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166914</xdr:rowOff>
    </xdr:from>
    <xdr:to>
      <xdr:col>22</xdr:col>
      <xdr:colOff>203200</xdr:colOff>
      <xdr:row>88</xdr:row>
      <xdr:rowOff>103414</xdr:rowOff>
    </xdr:to>
    <xdr:cxnSp macro="">
      <xdr:nvCxnSpPr>
        <xdr:cNvPr id="264" name="直線コネクタ 263"/>
        <xdr:cNvCxnSpPr/>
      </xdr:nvCxnSpPr>
      <xdr:spPr>
        <a:xfrm flipV="1">
          <a:off x="14401800" y="14225814"/>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103414</xdr:rowOff>
    </xdr:from>
    <xdr:to>
      <xdr:col>21</xdr:col>
      <xdr:colOff>0</xdr:colOff>
      <xdr:row>88</xdr:row>
      <xdr:rowOff>103414</xdr:rowOff>
    </xdr:to>
    <xdr:cxnSp macro="">
      <xdr:nvCxnSpPr>
        <xdr:cNvPr id="267" name="直線コネクタ 266"/>
        <xdr:cNvCxnSpPr/>
      </xdr:nvCxnSpPr>
      <xdr:spPr>
        <a:xfrm>
          <a:off x="13512800" y="15191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77" name="円/楕円 276"/>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78"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1209</xdr:rowOff>
    </xdr:from>
    <xdr:to>
      <xdr:col>23</xdr:col>
      <xdr:colOff>457200</xdr:colOff>
      <xdr:row>82</xdr:row>
      <xdr:rowOff>102809</xdr:rowOff>
    </xdr:to>
    <xdr:sp macro="" textlink="">
      <xdr:nvSpPr>
        <xdr:cNvPr id="279" name="円/楕円 278"/>
        <xdr:cNvSpPr/>
      </xdr:nvSpPr>
      <xdr:spPr>
        <a:xfrm>
          <a:off x="16129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112986</xdr:rowOff>
    </xdr:from>
    <xdr:ext cx="736600" cy="259045"/>
    <xdr:sp macro="" textlink="">
      <xdr:nvSpPr>
        <xdr:cNvPr id="280" name="テキスト ボックス 279"/>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116114</xdr:rowOff>
    </xdr:from>
    <xdr:to>
      <xdr:col>22</xdr:col>
      <xdr:colOff>254000</xdr:colOff>
      <xdr:row>83</xdr:row>
      <xdr:rowOff>46264</xdr:rowOff>
    </xdr:to>
    <xdr:sp macro="" textlink="">
      <xdr:nvSpPr>
        <xdr:cNvPr id="281" name="円/楕円 280"/>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82" name="テキスト ボックス 281"/>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52614</xdr:rowOff>
    </xdr:from>
    <xdr:to>
      <xdr:col>21</xdr:col>
      <xdr:colOff>50800</xdr:colOff>
      <xdr:row>88</xdr:row>
      <xdr:rowOff>154214</xdr:rowOff>
    </xdr:to>
    <xdr:sp macro="" textlink="">
      <xdr:nvSpPr>
        <xdr:cNvPr id="283" name="円/楕円 282"/>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84" name="テキスト ボックス 283"/>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85" name="円/楕円 284"/>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164391</xdr:rowOff>
    </xdr:from>
    <xdr:ext cx="762000" cy="259045"/>
    <xdr:sp macro="" textlink="">
      <xdr:nvSpPr>
        <xdr:cNvPr id="286" name="テキスト ボックス 285"/>
        <xdr:cNvSpPr txBox="1"/>
      </xdr:nvSpPr>
      <xdr:spPr>
        <a:xfrm>
          <a:off x="13131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職員数は前年度比</a:t>
          </a:r>
          <a:r>
            <a:rPr kumimoji="1" lang="en-US" altLang="ja-JP" sz="1300">
              <a:latin typeface="ＭＳ Ｐゴシック"/>
            </a:rPr>
            <a:t>1</a:t>
          </a:r>
          <a:r>
            <a:rPr kumimoji="1" lang="ja-JP" altLang="en-US" sz="1300">
              <a:latin typeface="ＭＳ Ｐゴシック"/>
            </a:rPr>
            <a:t>名減少したものの、人口の減少により人口千人当たり職員数は前年度比</a:t>
          </a:r>
          <a:r>
            <a:rPr kumimoji="1" lang="en-US" altLang="ja-JP" sz="1300">
              <a:latin typeface="ＭＳ Ｐゴシック"/>
            </a:rPr>
            <a:t>0.01</a:t>
          </a:r>
          <a:r>
            <a:rPr kumimoji="1" lang="ja-JP" altLang="en-US" sz="1300">
              <a:latin typeface="ＭＳ Ｐゴシック"/>
            </a:rPr>
            <a:t>ポイント増加したが、全国平均、類似団体平均を下回っている。</a:t>
          </a:r>
          <a:endParaRPr kumimoji="1" lang="en-US" altLang="ja-JP" sz="1300">
            <a:latin typeface="ＭＳ Ｐゴシック"/>
          </a:endParaRPr>
        </a:p>
        <a:p>
          <a:r>
            <a:rPr kumimoji="1" lang="ja-JP" altLang="en-US" sz="1300">
              <a:latin typeface="ＭＳ Ｐゴシック"/>
            </a:rPr>
            <a:t>　職員数については定員適正化計画に基づいた管理を行っており、ピーク時（平成</a:t>
          </a:r>
          <a:r>
            <a:rPr kumimoji="1" lang="en-US" altLang="ja-JP" sz="1300">
              <a:latin typeface="ＭＳ Ｐゴシック"/>
            </a:rPr>
            <a:t>8</a:t>
          </a:r>
          <a:r>
            <a:rPr kumimoji="1" lang="ja-JP" altLang="en-US" sz="1300">
              <a:latin typeface="ＭＳ Ｐゴシック"/>
            </a:rPr>
            <a:t>年</a:t>
          </a:r>
          <a:r>
            <a:rPr kumimoji="1" lang="en-US" altLang="ja-JP" sz="1300">
              <a:latin typeface="ＭＳ Ｐゴシック"/>
            </a:rPr>
            <a:t>495</a:t>
          </a:r>
          <a:r>
            <a:rPr kumimoji="1" lang="ja-JP" altLang="en-US" sz="1300">
              <a:latin typeface="ＭＳ Ｐゴシック"/>
            </a:rPr>
            <a:t>人、ただし特別会計含む）よりも</a:t>
          </a:r>
          <a:r>
            <a:rPr kumimoji="1" lang="en-US" altLang="ja-JP" sz="1300">
              <a:latin typeface="ＭＳ Ｐゴシック"/>
            </a:rPr>
            <a:t>80</a:t>
          </a:r>
          <a:r>
            <a:rPr kumimoji="1" lang="ja-JP" altLang="en-US" sz="1300">
              <a:latin typeface="ＭＳ Ｐゴシック"/>
            </a:rPr>
            <a:t>人以上削減している。</a:t>
          </a:r>
          <a:endParaRPr kumimoji="1" lang="en-US" altLang="ja-JP" sz="1300">
            <a:latin typeface="ＭＳ Ｐゴシック"/>
          </a:endParaRPr>
        </a:p>
        <a:p>
          <a:r>
            <a:rPr kumimoji="1" lang="ja-JP" altLang="en-US" sz="1300">
              <a:latin typeface="ＭＳ Ｐゴシック"/>
            </a:rPr>
            <a:t>　市民サービスの低下を招かないよう事務事業の見直しや指定管理者制度の活用を目指す。</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69109</xdr:rowOff>
    </xdr:from>
    <xdr:to>
      <xdr:col>24</xdr:col>
      <xdr:colOff>558800</xdr:colOff>
      <xdr:row>61</xdr:row>
      <xdr:rowOff>71120</xdr:rowOff>
    </xdr:to>
    <xdr:cxnSp macro="">
      <xdr:nvCxnSpPr>
        <xdr:cNvPr id="321" name="直線コネクタ 320"/>
        <xdr:cNvCxnSpPr/>
      </xdr:nvCxnSpPr>
      <xdr:spPr>
        <a:xfrm>
          <a:off x="16179800" y="1052755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2"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44979</xdr:rowOff>
    </xdr:from>
    <xdr:to>
      <xdr:col>23</xdr:col>
      <xdr:colOff>406400</xdr:colOff>
      <xdr:row>61</xdr:row>
      <xdr:rowOff>69109</xdr:rowOff>
    </xdr:to>
    <xdr:cxnSp macro="">
      <xdr:nvCxnSpPr>
        <xdr:cNvPr id="324" name="直線コネクタ 323"/>
        <xdr:cNvCxnSpPr/>
      </xdr:nvCxnSpPr>
      <xdr:spPr>
        <a:xfrm>
          <a:off x="15290800" y="1050342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26881</xdr:rowOff>
    </xdr:from>
    <xdr:to>
      <xdr:col>22</xdr:col>
      <xdr:colOff>203200</xdr:colOff>
      <xdr:row>61</xdr:row>
      <xdr:rowOff>44979</xdr:rowOff>
    </xdr:to>
    <xdr:cxnSp macro="">
      <xdr:nvCxnSpPr>
        <xdr:cNvPr id="327" name="直線コネクタ 326"/>
        <xdr:cNvCxnSpPr/>
      </xdr:nvCxnSpPr>
      <xdr:spPr>
        <a:xfrm>
          <a:off x="14401800" y="1048533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26881</xdr:rowOff>
    </xdr:from>
    <xdr:to>
      <xdr:col>21</xdr:col>
      <xdr:colOff>0</xdr:colOff>
      <xdr:row>61</xdr:row>
      <xdr:rowOff>44979</xdr:rowOff>
    </xdr:to>
    <xdr:cxnSp macro="">
      <xdr:nvCxnSpPr>
        <xdr:cNvPr id="330" name="直線コネクタ 329"/>
        <xdr:cNvCxnSpPr/>
      </xdr:nvCxnSpPr>
      <xdr:spPr>
        <a:xfrm flipV="1">
          <a:off x="13512800" y="1048533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20320</xdr:rowOff>
    </xdr:from>
    <xdr:to>
      <xdr:col>24</xdr:col>
      <xdr:colOff>609600</xdr:colOff>
      <xdr:row>61</xdr:row>
      <xdr:rowOff>121920</xdr:rowOff>
    </xdr:to>
    <xdr:sp macro="" textlink="">
      <xdr:nvSpPr>
        <xdr:cNvPr id="340" name="円/楕円 339"/>
        <xdr:cNvSpPr/>
      </xdr:nvSpPr>
      <xdr:spPr>
        <a:xfrm>
          <a:off x="16967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36847</xdr:rowOff>
    </xdr:from>
    <xdr:ext cx="762000" cy="259045"/>
    <xdr:sp macro="" textlink="">
      <xdr:nvSpPr>
        <xdr:cNvPr id="341" name="定員管理の状況該当値テキスト"/>
        <xdr:cNvSpPr txBox="1"/>
      </xdr:nvSpPr>
      <xdr:spPr>
        <a:xfrm>
          <a:off x="17106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18309</xdr:rowOff>
    </xdr:from>
    <xdr:to>
      <xdr:col>23</xdr:col>
      <xdr:colOff>457200</xdr:colOff>
      <xdr:row>61</xdr:row>
      <xdr:rowOff>119909</xdr:rowOff>
    </xdr:to>
    <xdr:sp macro="" textlink="">
      <xdr:nvSpPr>
        <xdr:cNvPr id="342" name="円/楕円 341"/>
        <xdr:cNvSpPr/>
      </xdr:nvSpPr>
      <xdr:spPr>
        <a:xfrm>
          <a:off x="16129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130086</xdr:rowOff>
    </xdr:from>
    <xdr:ext cx="736600" cy="259045"/>
    <xdr:sp macro="" textlink="">
      <xdr:nvSpPr>
        <xdr:cNvPr id="343" name="テキスト ボックス 342"/>
        <xdr:cNvSpPr txBox="1"/>
      </xdr:nvSpPr>
      <xdr:spPr>
        <a:xfrm>
          <a:off x="15798800" y="1024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165629</xdr:rowOff>
    </xdr:from>
    <xdr:to>
      <xdr:col>22</xdr:col>
      <xdr:colOff>254000</xdr:colOff>
      <xdr:row>61</xdr:row>
      <xdr:rowOff>95779</xdr:rowOff>
    </xdr:to>
    <xdr:sp macro="" textlink="">
      <xdr:nvSpPr>
        <xdr:cNvPr id="344" name="円/楕円 343"/>
        <xdr:cNvSpPr/>
      </xdr:nvSpPr>
      <xdr:spPr>
        <a:xfrm>
          <a:off x="15240000" y="10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105956</xdr:rowOff>
    </xdr:from>
    <xdr:ext cx="762000" cy="259045"/>
    <xdr:sp macro="" textlink="">
      <xdr:nvSpPr>
        <xdr:cNvPr id="345" name="テキスト ボックス 344"/>
        <xdr:cNvSpPr txBox="1"/>
      </xdr:nvSpPr>
      <xdr:spPr>
        <a:xfrm>
          <a:off x="14909800" y="1022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147531</xdr:rowOff>
    </xdr:from>
    <xdr:to>
      <xdr:col>21</xdr:col>
      <xdr:colOff>50800</xdr:colOff>
      <xdr:row>61</xdr:row>
      <xdr:rowOff>77681</xdr:rowOff>
    </xdr:to>
    <xdr:sp macro="" textlink="">
      <xdr:nvSpPr>
        <xdr:cNvPr id="346" name="円/楕円 345"/>
        <xdr:cNvSpPr/>
      </xdr:nvSpPr>
      <xdr:spPr>
        <a:xfrm>
          <a:off x="14351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87858</xdr:rowOff>
    </xdr:from>
    <xdr:ext cx="762000" cy="259045"/>
    <xdr:sp macro="" textlink="">
      <xdr:nvSpPr>
        <xdr:cNvPr id="347" name="テキスト ボックス 346"/>
        <xdr:cNvSpPr txBox="1"/>
      </xdr:nvSpPr>
      <xdr:spPr>
        <a:xfrm>
          <a:off x="14020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165629</xdr:rowOff>
    </xdr:from>
    <xdr:to>
      <xdr:col>19</xdr:col>
      <xdr:colOff>533400</xdr:colOff>
      <xdr:row>61</xdr:row>
      <xdr:rowOff>95779</xdr:rowOff>
    </xdr:to>
    <xdr:sp macro="" textlink="">
      <xdr:nvSpPr>
        <xdr:cNvPr id="348" name="円/楕円 347"/>
        <xdr:cNvSpPr/>
      </xdr:nvSpPr>
      <xdr:spPr>
        <a:xfrm>
          <a:off x="13462000" y="10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105956</xdr:rowOff>
    </xdr:from>
    <xdr:ext cx="762000" cy="259045"/>
    <xdr:sp macro="" textlink="">
      <xdr:nvSpPr>
        <xdr:cNvPr id="349" name="テキスト ボックス 348"/>
        <xdr:cNvSpPr txBox="1"/>
      </xdr:nvSpPr>
      <xdr:spPr>
        <a:xfrm>
          <a:off x="13131800" y="1022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比率が</a:t>
          </a:r>
          <a:r>
            <a:rPr kumimoji="1" lang="en-US" altLang="ja-JP" sz="1100">
              <a:latin typeface="ＭＳ Ｐゴシック"/>
            </a:rPr>
            <a:t>3</a:t>
          </a:r>
          <a:r>
            <a:rPr kumimoji="1" lang="ja-JP" altLang="en-US" sz="1100">
              <a:latin typeface="ＭＳ Ｐゴシック"/>
            </a:rPr>
            <a:t>カ年平均のため、平成</a:t>
          </a:r>
          <a:r>
            <a:rPr kumimoji="1" lang="en-US" altLang="ja-JP" sz="1100">
              <a:latin typeface="ＭＳ Ｐゴシック"/>
            </a:rPr>
            <a:t>25</a:t>
          </a:r>
          <a:r>
            <a:rPr kumimoji="1" lang="ja-JP" altLang="en-US" sz="1100">
              <a:latin typeface="ＭＳ Ｐゴシック"/>
            </a:rPr>
            <a:t>年度に解散した土地開発公社の繰上償還実施による比率の大幅な悪化の影響もあり、比率は</a:t>
          </a:r>
          <a:r>
            <a:rPr kumimoji="1" lang="en-US" altLang="ja-JP" sz="1100">
              <a:latin typeface="ＭＳ Ｐゴシック"/>
            </a:rPr>
            <a:t>10</a:t>
          </a:r>
          <a:r>
            <a:rPr kumimoji="1" lang="ja-JP" altLang="en-US" sz="1100">
              <a:latin typeface="ＭＳ Ｐゴシック"/>
            </a:rPr>
            <a:t>％を超えているが、前年度より</a:t>
          </a:r>
          <a:r>
            <a:rPr kumimoji="1" lang="en-US" altLang="ja-JP" sz="1100">
              <a:latin typeface="ＭＳ Ｐゴシック"/>
            </a:rPr>
            <a:t>0.4</a:t>
          </a:r>
          <a:r>
            <a:rPr kumimoji="1" lang="ja-JP" altLang="en-US" sz="1100">
              <a:latin typeface="ＭＳ Ｐゴシック"/>
            </a:rPr>
            <a:t>ポイント改善した。</a:t>
          </a:r>
          <a:endParaRPr kumimoji="1" lang="en-US" altLang="ja-JP" sz="1100">
            <a:latin typeface="ＭＳ Ｐゴシック"/>
          </a:endParaRPr>
        </a:p>
        <a:p>
          <a:r>
            <a:rPr kumimoji="1" lang="ja-JP" altLang="en-US" sz="1100">
              <a:latin typeface="ＭＳ Ｐゴシック"/>
            </a:rPr>
            <a:t>　ただし、単年度でみると分子の控除額である都市計画税の評価替えによる減少や公害防止事業債償還額の減少により、分子全体で</a:t>
          </a:r>
          <a:r>
            <a:rPr kumimoji="1" lang="en-US" altLang="ja-JP" sz="1100">
              <a:latin typeface="ＭＳ Ｐゴシック"/>
            </a:rPr>
            <a:t>58</a:t>
          </a:r>
          <a:r>
            <a:rPr kumimoji="1" lang="ja-JP" altLang="en-US" sz="1100">
              <a:latin typeface="ＭＳ Ｐゴシック"/>
            </a:rPr>
            <a:t>百万円増加し、比率は</a:t>
          </a:r>
          <a:r>
            <a:rPr kumimoji="1" lang="en-US" altLang="ja-JP" sz="1100">
              <a:latin typeface="ＭＳ Ｐゴシック"/>
            </a:rPr>
            <a:t>H26</a:t>
          </a:r>
          <a:r>
            <a:rPr kumimoji="1" lang="ja-JP" altLang="en-US" sz="1100">
              <a:latin typeface="ＭＳ Ｐゴシック"/>
            </a:rPr>
            <a:t>年度</a:t>
          </a:r>
          <a:r>
            <a:rPr kumimoji="1" lang="en-US" altLang="ja-JP" sz="1100">
              <a:latin typeface="ＭＳ Ｐゴシック"/>
            </a:rPr>
            <a:t>7.8</a:t>
          </a:r>
          <a:r>
            <a:rPr kumimoji="1" lang="ja-JP" altLang="en-US" sz="1100">
              <a:latin typeface="ＭＳ Ｐゴシック"/>
            </a:rPr>
            <a:t>％から</a:t>
          </a:r>
          <a:r>
            <a:rPr kumimoji="1" lang="en-US" altLang="ja-JP" sz="1100">
              <a:latin typeface="ＭＳ Ｐゴシック"/>
            </a:rPr>
            <a:t>8.2</a:t>
          </a:r>
          <a:r>
            <a:rPr kumimoji="1" lang="ja-JP" altLang="en-US" sz="1100">
              <a:latin typeface="ＭＳ Ｐゴシック"/>
            </a:rPr>
            <a:t>％と</a:t>
          </a:r>
          <a:r>
            <a:rPr kumimoji="1" lang="en-US" altLang="ja-JP" sz="1100">
              <a:latin typeface="ＭＳ Ｐゴシック"/>
            </a:rPr>
            <a:t>0.4</a:t>
          </a:r>
          <a:r>
            <a:rPr kumimoji="1" lang="ja-JP" altLang="en-US" sz="1100">
              <a:latin typeface="ＭＳ Ｐゴシック"/>
            </a:rPr>
            <a:t>ポイント上昇した。</a:t>
          </a:r>
          <a:r>
            <a:rPr kumimoji="1" lang="ja-JP" altLang="ja-JP" sz="1100">
              <a:solidFill>
                <a:schemeClr val="dk1"/>
              </a:solidFill>
              <a:latin typeface="+mn-lt"/>
              <a:ea typeface="+mn-ea"/>
              <a:cs typeface="+mn-cs"/>
            </a:rPr>
            <a:t>今後は</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25</a:t>
          </a:r>
          <a:r>
            <a:rPr kumimoji="1" lang="ja-JP" altLang="en-US" sz="1100">
              <a:solidFill>
                <a:schemeClr val="dk1"/>
              </a:solidFill>
              <a:latin typeface="+mn-lt"/>
              <a:ea typeface="+mn-ea"/>
              <a:cs typeface="+mn-cs"/>
            </a:rPr>
            <a:t>年度の比率が算定から外れ、比率は一時改善されるが、</a:t>
          </a:r>
          <a:r>
            <a:rPr kumimoji="1" lang="ja-JP" altLang="ja-JP" sz="1100">
              <a:solidFill>
                <a:schemeClr val="dk1"/>
              </a:solidFill>
              <a:latin typeface="+mn-lt"/>
              <a:ea typeface="+mn-ea"/>
              <a:cs typeface="+mn-cs"/>
            </a:rPr>
            <a:t>公共施設等の維持修繕に多額の財源が必要となり、地方債借入額</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増加</a:t>
          </a:r>
          <a:r>
            <a:rPr kumimoji="1" lang="ja-JP" altLang="en-US" sz="1100">
              <a:solidFill>
                <a:schemeClr val="dk1"/>
              </a:solidFill>
              <a:latin typeface="+mn-lt"/>
              <a:ea typeface="+mn-ea"/>
              <a:cs typeface="+mn-cs"/>
            </a:rPr>
            <a:t>して再び比率</a:t>
          </a:r>
          <a:r>
            <a:rPr kumimoji="1" lang="ja-JP" altLang="ja-JP" sz="1100">
              <a:solidFill>
                <a:schemeClr val="dk1"/>
              </a:solidFill>
              <a:latin typeface="+mn-lt"/>
              <a:ea typeface="+mn-ea"/>
              <a:cs typeface="+mn-cs"/>
            </a:rPr>
            <a:t>の上昇が見込まれ</a:t>
          </a:r>
          <a:r>
            <a:rPr kumimoji="1" lang="ja-JP" altLang="en-US" sz="1100">
              <a:solidFill>
                <a:schemeClr val="dk1"/>
              </a:solidFill>
              <a:latin typeface="+mn-lt"/>
              <a:ea typeface="+mn-ea"/>
              <a:cs typeface="+mn-cs"/>
            </a:rPr>
            <a:t>る。</a:t>
          </a:r>
          <a:r>
            <a:rPr kumimoji="1" lang="ja-JP" altLang="ja-JP" sz="1100">
              <a:solidFill>
                <a:schemeClr val="dk1"/>
              </a:solidFill>
              <a:latin typeface="+mn-lt"/>
              <a:ea typeface="+mn-ea"/>
              <a:cs typeface="+mn-cs"/>
            </a:rPr>
            <a:t>公共施設等の適正管理による借入額の抑制が必要である。</a:t>
          </a:r>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163195</xdr:rowOff>
    </xdr:from>
    <xdr:to>
      <xdr:col>24</xdr:col>
      <xdr:colOff>558800</xdr:colOff>
      <xdr:row>41</xdr:row>
      <xdr:rowOff>15875</xdr:rowOff>
    </xdr:to>
    <xdr:cxnSp macro="">
      <xdr:nvCxnSpPr>
        <xdr:cNvPr id="379" name="直線コネクタ 378"/>
        <xdr:cNvCxnSpPr/>
      </xdr:nvCxnSpPr>
      <xdr:spPr>
        <a:xfrm flipV="1">
          <a:off x="16179800" y="702119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80"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15875</xdr:rowOff>
    </xdr:from>
    <xdr:to>
      <xdr:col>23</xdr:col>
      <xdr:colOff>406400</xdr:colOff>
      <xdr:row>41</xdr:row>
      <xdr:rowOff>64135</xdr:rowOff>
    </xdr:to>
    <xdr:cxnSp macro="">
      <xdr:nvCxnSpPr>
        <xdr:cNvPr id="382" name="直線コネクタ 381"/>
        <xdr:cNvCxnSpPr/>
      </xdr:nvCxnSpPr>
      <xdr:spPr>
        <a:xfrm flipV="1">
          <a:off x="15290800" y="704532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133032</xdr:rowOff>
    </xdr:from>
    <xdr:to>
      <xdr:col>22</xdr:col>
      <xdr:colOff>203200</xdr:colOff>
      <xdr:row>41</xdr:row>
      <xdr:rowOff>64135</xdr:rowOff>
    </xdr:to>
    <xdr:cxnSp macro="">
      <xdr:nvCxnSpPr>
        <xdr:cNvPr id="385" name="直線コネクタ 384"/>
        <xdr:cNvCxnSpPr/>
      </xdr:nvCxnSpPr>
      <xdr:spPr>
        <a:xfrm>
          <a:off x="14401800" y="6991032"/>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133032</xdr:rowOff>
    </xdr:from>
    <xdr:to>
      <xdr:col>21</xdr:col>
      <xdr:colOff>0</xdr:colOff>
      <xdr:row>41</xdr:row>
      <xdr:rowOff>3810</xdr:rowOff>
    </xdr:to>
    <xdr:cxnSp macro="">
      <xdr:nvCxnSpPr>
        <xdr:cNvPr id="388" name="直線コネクタ 387"/>
        <xdr:cNvCxnSpPr/>
      </xdr:nvCxnSpPr>
      <xdr:spPr>
        <a:xfrm flipV="1">
          <a:off x="13512800" y="699103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112395</xdr:rowOff>
    </xdr:from>
    <xdr:to>
      <xdr:col>24</xdr:col>
      <xdr:colOff>609600</xdr:colOff>
      <xdr:row>41</xdr:row>
      <xdr:rowOff>42545</xdr:rowOff>
    </xdr:to>
    <xdr:sp macro="" textlink="">
      <xdr:nvSpPr>
        <xdr:cNvPr id="398" name="円/楕円 397"/>
        <xdr:cNvSpPr/>
      </xdr:nvSpPr>
      <xdr:spPr>
        <a:xfrm>
          <a:off x="169672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84472</xdr:rowOff>
    </xdr:from>
    <xdr:ext cx="762000" cy="259045"/>
    <xdr:sp macro="" textlink="">
      <xdr:nvSpPr>
        <xdr:cNvPr id="399" name="公債費負担の状況該当値テキスト"/>
        <xdr:cNvSpPr txBox="1"/>
      </xdr:nvSpPr>
      <xdr:spPr>
        <a:xfrm>
          <a:off x="17106900" y="69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136525</xdr:rowOff>
    </xdr:from>
    <xdr:to>
      <xdr:col>23</xdr:col>
      <xdr:colOff>457200</xdr:colOff>
      <xdr:row>41</xdr:row>
      <xdr:rowOff>66675</xdr:rowOff>
    </xdr:to>
    <xdr:sp macro="" textlink="">
      <xdr:nvSpPr>
        <xdr:cNvPr id="400" name="円/楕円 399"/>
        <xdr:cNvSpPr/>
      </xdr:nvSpPr>
      <xdr:spPr>
        <a:xfrm>
          <a:off x="16129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51452</xdr:rowOff>
    </xdr:from>
    <xdr:ext cx="736600" cy="259045"/>
    <xdr:sp macro="" textlink="">
      <xdr:nvSpPr>
        <xdr:cNvPr id="401" name="テキスト ボックス 400"/>
        <xdr:cNvSpPr txBox="1"/>
      </xdr:nvSpPr>
      <xdr:spPr>
        <a:xfrm>
          <a:off x="15798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13335</xdr:rowOff>
    </xdr:from>
    <xdr:to>
      <xdr:col>22</xdr:col>
      <xdr:colOff>254000</xdr:colOff>
      <xdr:row>41</xdr:row>
      <xdr:rowOff>114935</xdr:rowOff>
    </xdr:to>
    <xdr:sp macro="" textlink="">
      <xdr:nvSpPr>
        <xdr:cNvPr id="402" name="円/楕円 401"/>
        <xdr:cNvSpPr/>
      </xdr:nvSpPr>
      <xdr:spPr>
        <a:xfrm>
          <a:off x="15240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99712</xdr:rowOff>
    </xdr:from>
    <xdr:ext cx="762000" cy="259045"/>
    <xdr:sp macro="" textlink="">
      <xdr:nvSpPr>
        <xdr:cNvPr id="403" name="テキスト ボックス 402"/>
        <xdr:cNvSpPr txBox="1"/>
      </xdr:nvSpPr>
      <xdr:spPr>
        <a:xfrm>
          <a:off x="14909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82232</xdr:rowOff>
    </xdr:from>
    <xdr:to>
      <xdr:col>21</xdr:col>
      <xdr:colOff>50800</xdr:colOff>
      <xdr:row>41</xdr:row>
      <xdr:rowOff>12382</xdr:rowOff>
    </xdr:to>
    <xdr:sp macro="" textlink="">
      <xdr:nvSpPr>
        <xdr:cNvPr id="404" name="円/楕円 403"/>
        <xdr:cNvSpPr/>
      </xdr:nvSpPr>
      <xdr:spPr>
        <a:xfrm>
          <a:off x="14351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22559</xdr:rowOff>
    </xdr:from>
    <xdr:ext cx="762000" cy="259045"/>
    <xdr:sp macro="" textlink="">
      <xdr:nvSpPr>
        <xdr:cNvPr id="405" name="テキスト ボックス 404"/>
        <xdr:cNvSpPr txBox="1"/>
      </xdr:nvSpPr>
      <xdr:spPr>
        <a:xfrm>
          <a:off x="14020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406" name="円/楕円 405"/>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407" name="テキスト ボックス 406"/>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分子のうち将来負担額において、緊急通信指令システム事業債や小学校大規模改造事業債の発行により償還額以上に借入を行い地方債残高が増加したものの、下水道事業の地方債残高が大幅に減少したことにより公営企業債等繰入見込額が</a:t>
          </a:r>
          <a:r>
            <a:rPr kumimoji="1" lang="en-US" altLang="ja-JP" sz="1100">
              <a:latin typeface="ＭＳ Ｐゴシック"/>
            </a:rPr>
            <a:t>342</a:t>
          </a:r>
          <a:r>
            <a:rPr kumimoji="1" lang="ja-JP" altLang="en-US" sz="1100">
              <a:latin typeface="ＭＳ Ｐゴシック"/>
            </a:rPr>
            <a:t>百万円の減額となり、分子全体で</a:t>
          </a:r>
          <a:r>
            <a:rPr kumimoji="1" lang="en-US" altLang="ja-JP" sz="1100">
              <a:latin typeface="ＭＳ Ｐゴシック"/>
            </a:rPr>
            <a:t>397</a:t>
          </a:r>
          <a:r>
            <a:rPr kumimoji="1" lang="ja-JP" altLang="en-US" sz="1100">
              <a:latin typeface="ＭＳ Ｐゴシック"/>
            </a:rPr>
            <a:t>百万円の減額となった。</a:t>
          </a:r>
          <a:endParaRPr kumimoji="1" lang="en-US" altLang="ja-JP" sz="1100">
            <a:latin typeface="ＭＳ Ｐゴシック"/>
          </a:endParaRPr>
        </a:p>
        <a:p>
          <a:r>
            <a:rPr kumimoji="1" lang="ja-JP" altLang="en-US" sz="1100">
              <a:latin typeface="ＭＳ Ｐゴシック"/>
            </a:rPr>
            <a:t>　分母は、地方消費税交付金の引上げ分が大幅に増加したことにより、標準財政規模が</a:t>
          </a:r>
          <a:r>
            <a:rPr kumimoji="1" lang="en-US" altLang="ja-JP" sz="1100">
              <a:latin typeface="ＭＳ Ｐゴシック"/>
            </a:rPr>
            <a:t>155</a:t>
          </a:r>
          <a:r>
            <a:rPr kumimoji="1" lang="ja-JP" altLang="en-US" sz="1100">
              <a:latin typeface="ＭＳ Ｐゴシック"/>
            </a:rPr>
            <a:t>百万円増加し、全体で</a:t>
          </a:r>
          <a:r>
            <a:rPr kumimoji="1" lang="en-US" altLang="ja-JP" sz="1100">
              <a:latin typeface="ＭＳ Ｐゴシック"/>
            </a:rPr>
            <a:t>259</a:t>
          </a:r>
          <a:r>
            <a:rPr kumimoji="1" lang="ja-JP" altLang="en-US" sz="1100">
              <a:latin typeface="ＭＳ Ｐゴシック"/>
            </a:rPr>
            <a:t>百万円の増額となった。</a:t>
          </a:r>
          <a:endParaRPr kumimoji="1" lang="en-US" altLang="ja-JP" sz="1100">
            <a:latin typeface="ＭＳ Ｐゴシック"/>
          </a:endParaRPr>
        </a:p>
        <a:p>
          <a:r>
            <a:rPr kumimoji="1" lang="ja-JP" altLang="en-US" sz="1100">
              <a:latin typeface="ＭＳ Ｐゴシック"/>
            </a:rPr>
            <a:t>　分子・分母ともに増減が指数を改善させたが、今後は公共施設等の維持修繕に多額の財源が必要となり、地方債借入額の増加による指数の上昇が見込まれ、公共施設等の適正管理による借入額の抑制が必要であ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55922</xdr:rowOff>
    </xdr:from>
    <xdr:to>
      <xdr:col>24</xdr:col>
      <xdr:colOff>558800</xdr:colOff>
      <xdr:row>18</xdr:row>
      <xdr:rowOff>116247</xdr:rowOff>
    </xdr:to>
    <xdr:cxnSp macro="">
      <xdr:nvCxnSpPr>
        <xdr:cNvPr id="441" name="直線コネクタ 440"/>
        <xdr:cNvCxnSpPr/>
      </xdr:nvCxnSpPr>
      <xdr:spPr>
        <a:xfrm flipV="1">
          <a:off x="16179800" y="314202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42"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111421</xdr:rowOff>
    </xdr:from>
    <xdr:to>
      <xdr:col>23</xdr:col>
      <xdr:colOff>406400</xdr:colOff>
      <xdr:row>18</xdr:row>
      <xdr:rowOff>116247</xdr:rowOff>
    </xdr:to>
    <xdr:cxnSp macro="">
      <xdr:nvCxnSpPr>
        <xdr:cNvPr id="444" name="直線コネクタ 443"/>
        <xdr:cNvCxnSpPr/>
      </xdr:nvCxnSpPr>
      <xdr:spPr>
        <a:xfrm>
          <a:off x="15290800" y="319752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111421</xdr:rowOff>
    </xdr:from>
    <xdr:to>
      <xdr:col>22</xdr:col>
      <xdr:colOff>203200</xdr:colOff>
      <xdr:row>18</xdr:row>
      <xdr:rowOff>139573</xdr:rowOff>
    </xdr:to>
    <xdr:cxnSp macro="">
      <xdr:nvCxnSpPr>
        <xdr:cNvPr id="447" name="直線コネクタ 446"/>
        <xdr:cNvCxnSpPr/>
      </xdr:nvCxnSpPr>
      <xdr:spPr>
        <a:xfrm flipV="1">
          <a:off x="14401800" y="319752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9" name="テキスト ボックス 448"/>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139573</xdr:rowOff>
    </xdr:from>
    <xdr:to>
      <xdr:col>21</xdr:col>
      <xdr:colOff>0</xdr:colOff>
      <xdr:row>19</xdr:row>
      <xdr:rowOff>46143</xdr:rowOff>
    </xdr:to>
    <xdr:cxnSp macro="">
      <xdr:nvCxnSpPr>
        <xdr:cNvPr id="450" name="直線コネクタ 449"/>
        <xdr:cNvCxnSpPr/>
      </xdr:nvCxnSpPr>
      <xdr:spPr>
        <a:xfrm flipV="1">
          <a:off x="13512800" y="3225673"/>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2" name="テキスト ボックス 451"/>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4" name="テキスト ボックス 453"/>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5122</xdr:rowOff>
    </xdr:from>
    <xdr:to>
      <xdr:col>24</xdr:col>
      <xdr:colOff>609600</xdr:colOff>
      <xdr:row>18</xdr:row>
      <xdr:rowOff>106722</xdr:rowOff>
    </xdr:to>
    <xdr:sp macro="" textlink="">
      <xdr:nvSpPr>
        <xdr:cNvPr id="460" name="円/楕円 459"/>
        <xdr:cNvSpPr/>
      </xdr:nvSpPr>
      <xdr:spPr>
        <a:xfrm>
          <a:off x="16967200" y="30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148649</xdr:rowOff>
    </xdr:from>
    <xdr:ext cx="762000" cy="259045"/>
    <xdr:sp macro="" textlink="">
      <xdr:nvSpPr>
        <xdr:cNvPr id="461" name="将来負担の状況該当値テキスト"/>
        <xdr:cNvSpPr txBox="1"/>
      </xdr:nvSpPr>
      <xdr:spPr>
        <a:xfrm>
          <a:off x="17106900" y="306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65447</xdr:rowOff>
    </xdr:from>
    <xdr:to>
      <xdr:col>23</xdr:col>
      <xdr:colOff>457200</xdr:colOff>
      <xdr:row>18</xdr:row>
      <xdr:rowOff>167047</xdr:rowOff>
    </xdr:to>
    <xdr:sp macro="" textlink="">
      <xdr:nvSpPr>
        <xdr:cNvPr id="462" name="円/楕円 461"/>
        <xdr:cNvSpPr/>
      </xdr:nvSpPr>
      <xdr:spPr>
        <a:xfrm>
          <a:off x="16129000" y="31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151824</xdr:rowOff>
    </xdr:from>
    <xdr:ext cx="736600" cy="259045"/>
    <xdr:sp macro="" textlink="">
      <xdr:nvSpPr>
        <xdr:cNvPr id="463" name="テキスト ボックス 462"/>
        <xdr:cNvSpPr txBox="1"/>
      </xdr:nvSpPr>
      <xdr:spPr>
        <a:xfrm>
          <a:off x="15798800" y="323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60621</xdr:rowOff>
    </xdr:from>
    <xdr:to>
      <xdr:col>22</xdr:col>
      <xdr:colOff>254000</xdr:colOff>
      <xdr:row>18</xdr:row>
      <xdr:rowOff>162221</xdr:rowOff>
    </xdr:to>
    <xdr:sp macro="" textlink="">
      <xdr:nvSpPr>
        <xdr:cNvPr id="464" name="円/楕円 463"/>
        <xdr:cNvSpPr/>
      </xdr:nvSpPr>
      <xdr:spPr>
        <a:xfrm>
          <a:off x="15240000" y="314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146998</xdr:rowOff>
    </xdr:from>
    <xdr:ext cx="762000" cy="259045"/>
    <xdr:sp macro="" textlink="">
      <xdr:nvSpPr>
        <xdr:cNvPr id="465" name="テキスト ボックス 464"/>
        <xdr:cNvSpPr txBox="1"/>
      </xdr:nvSpPr>
      <xdr:spPr>
        <a:xfrm>
          <a:off x="14909800" y="323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88773</xdr:rowOff>
    </xdr:from>
    <xdr:to>
      <xdr:col>21</xdr:col>
      <xdr:colOff>50800</xdr:colOff>
      <xdr:row>19</xdr:row>
      <xdr:rowOff>18923</xdr:rowOff>
    </xdr:to>
    <xdr:sp macro="" textlink="">
      <xdr:nvSpPr>
        <xdr:cNvPr id="466" name="円/楕円 465"/>
        <xdr:cNvSpPr/>
      </xdr:nvSpPr>
      <xdr:spPr>
        <a:xfrm>
          <a:off x="14351000" y="31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3700</xdr:rowOff>
    </xdr:from>
    <xdr:ext cx="762000" cy="259045"/>
    <xdr:sp macro="" textlink="">
      <xdr:nvSpPr>
        <xdr:cNvPr id="467" name="テキスト ボックス 466"/>
        <xdr:cNvSpPr txBox="1"/>
      </xdr:nvSpPr>
      <xdr:spPr>
        <a:xfrm>
          <a:off x="14020800" y="326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166793</xdr:rowOff>
    </xdr:from>
    <xdr:to>
      <xdr:col>19</xdr:col>
      <xdr:colOff>533400</xdr:colOff>
      <xdr:row>19</xdr:row>
      <xdr:rowOff>96943</xdr:rowOff>
    </xdr:to>
    <xdr:sp macro="" textlink="">
      <xdr:nvSpPr>
        <xdr:cNvPr id="468" name="円/楕円 467"/>
        <xdr:cNvSpPr/>
      </xdr:nvSpPr>
      <xdr:spPr>
        <a:xfrm>
          <a:off x="13462000" y="325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81720</xdr:rowOff>
    </xdr:from>
    <xdr:ext cx="762000" cy="259045"/>
    <xdr:sp macro="" textlink="">
      <xdr:nvSpPr>
        <xdr:cNvPr id="469" name="テキスト ボックス 468"/>
        <xdr:cNvSpPr txBox="1"/>
      </xdr:nvSpPr>
      <xdr:spPr>
        <a:xfrm>
          <a:off x="13131800" y="333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55,677
54,574
58.64
19,140,158
18,110,469
906,856
11,060,607
18,401,387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0.8</a:t>
          </a:r>
          <a:r>
            <a:rPr kumimoji="1" lang="ja-JP" altLang="en-US" sz="1300">
              <a:latin typeface="ＭＳ Ｐゴシック"/>
            </a:rPr>
            <a:t>ポイント上昇し、埼玉県平均より</a:t>
          </a:r>
          <a:r>
            <a:rPr kumimoji="1" lang="en-US" altLang="ja-JP" sz="1300">
              <a:latin typeface="ＭＳ Ｐゴシック"/>
            </a:rPr>
            <a:t>1.5</a:t>
          </a:r>
          <a:r>
            <a:rPr kumimoji="1" lang="ja-JP" altLang="en-US" sz="1300">
              <a:latin typeface="ＭＳ Ｐゴシック"/>
            </a:rPr>
            <a:t>ポイントも上回っている。上昇した要因は、</a:t>
          </a:r>
          <a:r>
            <a:rPr kumimoji="1" lang="ja-JP" altLang="ja-JP" sz="1300">
              <a:solidFill>
                <a:schemeClr val="dk1"/>
              </a:solidFill>
              <a:latin typeface="+mn-lt"/>
              <a:ea typeface="+mn-ea"/>
              <a:cs typeface="+mn-cs"/>
            </a:rPr>
            <a:t>地域手当の</a:t>
          </a:r>
          <a:r>
            <a:rPr kumimoji="1" lang="ja-JP" altLang="en-US" sz="1300">
              <a:solidFill>
                <a:schemeClr val="dk1"/>
              </a:solidFill>
              <a:latin typeface="+mn-lt"/>
              <a:ea typeface="+mn-ea"/>
              <a:cs typeface="+mn-cs"/>
            </a:rPr>
            <a:t>支給</a:t>
          </a:r>
          <a:r>
            <a:rPr kumimoji="1" lang="ja-JP" altLang="ja-JP" sz="1300">
              <a:solidFill>
                <a:schemeClr val="dk1"/>
              </a:solidFill>
              <a:latin typeface="+mn-lt"/>
              <a:ea typeface="+mn-ea"/>
              <a:cs typeface="+mn-cs"/>
            </a:rPr>
            <a:t>および期末勤勉手当が増額したことによる人件費の</a:t>
          </a:r>
          <a:r>
            <a:rPr kumimoji="1" lang="ja-JP" altLang="en-US" sz="1300">
              <a:solidFill>
                <a:schemeClr val="dk1"/>
              </a:solidFill>
              <a:latin typeface="+mn-lt"/>
              <a:ea typeface="+mn-ea"/>
              <a:cs typeface="+mn-cs"/>
            </a:rPr>
            <a:t>増加</a:t>
          </a:r>
          <a:r>
            <a:rPr kumimoji="1" lang="ja-JP" altLang="ja-JP" sz="1300">
              <a:solidFill>
                <a:schemeClr val="dk1"/>
              </a:solidFill>
              <a:latin typeface="+mn-lt"/>
              <a:ea typeface="+mn-ea"/>
              <a:cs typeface="+mn-cs"/>
            </a:rPr>
            <a:t>（前年度比</a:t>
          </a:r>
          <a:r>
            <a:rPr kumimoji="1" lang="en-US" altLang="ja-JP" sz="1300">
              <a:solidFill>
                <a:schemeClr val="dk1"/>
              </a:solidFill>
              <a:latin typeface="+mn-lt"/>
              <a:ea typeface="+mn-ea"/>
              <a:cs typeface="+mn-cs"/>
            </a:rPr>
            <a:t>99</a:t>
          </a:r>
          <a:r>
            <a:rPr kumimoji="1" lang="ja-JP" altLang="ja-JP" sz="1300">
              <a:solidFill>
                <a:schemeClr val="dk1"/>
              </a:solidFill>
              <a:latin typeface="+mn-lt"/>
              <a:ea typeface="+mn-ea"/>
              <a:cs typeface="+mn-cs"/>
            </a:rPr>
            <a:t>百万</a:t>
          </a:r>
          <a:r>
            <a:rPr kumimoji="1" lang="ja-JP" altLang="en-US" sz="1300">
              <a:solidFill>
                <a:schemeClr val="dk1"/>
              </a:solidFill>
              <a:latin typeface="+mn-lt"/>
              <a:ea typeface="+mn-ea"/>
              <a:cs typeface="+mn-cs"/>
            </a:rPr>
            <a:t>円</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が大きい。</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今後は横ばいになると見込まれるが、適正な定員管理と時間外手当の削減等により、比率の削減に努める。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54610</xdr:rowOff>
    </xdr:from>
    <xdr:to>
      <xdr:col>7</xdr:col>
      <xdr:colOff>15875</xdr:colOff>
      <xdr:row>37</xdr:row>
      <xdr:rowOff>115570</xdr:rowOff>
    </xdr:to>
    <xdr:cxnSp macro="">
      <xdr:nvCxnSpPr>
        <xdr:cNvPr id="66" name="直線コネクタ 65"/>
        <xdr:cNvCxnSpPr/>
      </xdr:nvCxnSpPr>
      <xdr:spPr>
        <a:xfrm>
          <a:off x="3987800" y="63982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54610</xdr:rowOff>
    </xdr:to>
    <xdr:cxnSp macro="">
      <xdr:nvCxnSpPr>
        <xdr:cNvPr id="69" name="直線コネクタ 68"/>
        <xdr:cNvCxnSpPr/>
      </xdr:nvCxnSpPr>
      <xdr:spPr>
        <a:xfrm>
          <a:off x="3098800" y="632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85090</xdr:rowOff>
    </xdr:to>
    <xdr:cxnSp macro="">
      <xdr:nvCxnSpPr>
        <xdr:cNvPr id="72" name="直線コネクタ 71"/>
        <xdr:cNvCxnSpPr/>
      </xdr:nvCxnSpPr>
      <xdr:spPr>
        <a:xfrm flipV="1">
          <a:off x="2209800" y="6322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37</xdr:row>
      <xdr:rowOff>85090</xdr:rowOff>
    </xdr:to>
    <xdr:cxnSp macro="">
      <xdr:nvCxnSpPr>
        <xdr:cNvPr id="75" name="直線コネクタ 74"/>
        <xdr:cNvCxnSpPr/>
      </xdr:nvCxnSpPr>
      <xdr:spPr>
        <a:xfrm>
          <a:off x="1320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5" name="円/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xdr:rowOff>
    </xdr:from>
    <xdr:to>
      <xdr:col>5</xdr:col>
      <xdr:colOff>600075</xdr:colOff>
      <xdr:row>37</xdr:row>
      <xdr:rowOff>105410</xdr:rowOff>
    </xdr:to>
    <xdr:sp macro="" textlink="">
      <xdr:nvSpPr>
        <xdr:cNvPr id="87" name="円/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9" name="円/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90" name="テキスト ボックス 89"/>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91" name="円/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94" name="テキスト ボックス 93"/>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前年度よりも</a:t>
          </a:r>
          <a:r>
            <a:rPr kumimoji="1" lang="en-US" altLang="ja-JP" sz="1300">
              <a:latin typeface="ＭＳ Ｐゴシック"/>
            </a:rPr>
            <a:t>0.1</a:t>
          </a:r>
          <a:r>
            <a:rPr kumimoji="1" lang="ja-JP" altLang="en-US" sz="1300">
              <a:latin typeface="ＭＳ Ｐゴシック"/>
            </a:rPr>
            <a:t>ポイント改善した。経常的な物件費は増加（前年度比</a:t>
          </a:r>
          <a:r>
            <a:rPr kumimoji="1" lang="en-US" altLang="ja-JP" sz="1300">
              <a:latin typeface="ＭＳ Ｐゴシック"/>
            </a:rPr>
            <a:t>20</a:t>
          </a:r>
          <a:r>
            <a:rPr kumimoji="1" lang="ja-JP" altLang="en-US" sz="1300">
              <a:latin typeface="ＭＳ Ｐゴシック"/>
            </a:rPr>
            <a:t>百万円）したが、それ以上に分母である経常一般財源等が地方消費税交付金の増額により増加（前年度比</a:t>
          </a:r>
          <a:r>
            <a:rPr kumimoji="1" lang="en-US" altLang="ja-JP" sz="1300">
              <a:latin typeface="ＭＳ Ｐゴシック"/>
            </a:rPr>
            <a:t>94</a:t>
          </a:r>
          <a:r>
            <a:rPr kumimoji="1" lang="ja-JP" altLang="en-US" sz="1300">
              <a:latin typeface="ＭＳ Ｐゴシック"/>
            </a:rPr>
            <a:t>百万円）したため、比率が改善した。</a:t>
          </a:r>
          <a:endParaRPr kumimoji="1" lang="en-US" altLang="ja-JP" sz="1300">
            <a:latin typeface="ＭＳ Ｐゴシック"/>
          </a:endParaRPr>
        </a:p>
        <a:p>
          <a:r>
            <a:rPr kumimoji="1" lang="ja-JP" altLang="en-US" sz="1300">
              <a:latin typeface="ＭＳ Ｐゴシック"/>
            </a:rPr>
            <a:t>　経費節減に努めるも、引き続き指定管理者制度の導入を推進するため、当該比率の横ばいもしくは上昇を見込んでいる。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62992</xdr:rowOff>
    </xdr:from>
    <xdr:to>
      <xdr:col>24</xdr:col>
      <xdr:colOff>31750</xdr:colOff>
      <xdr:row>18</xdr:row>
      <xdr:rowOff>72136</xdr:rowOff>
    </xdr:to>
    <xdr:cxnSp macro="">
      <xdr:nvCxnSpPr>
        <xdr:cNvPr id="125" name="直線コネクタ 124"/>
        <xdr:cNvCxnSpPr/>
      </xdr:nvCxnSpPr>
      <xdr:spPr>
        <a:xfrm flipV="1">
          <a:off x="15671800" y="31490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33274</xdr:rowOff>
    </xdr:from>
    <xdr:to>
      <xdr:col>22</xdr:col>
      <xdr:colOff>565150</xdr:colOff>
      <xdr:row>18</xdr:row>
      <xdr:rowOff>72136</xdr:rowOff>
    </xdr:to>
    <xdr:cxnSp macro="">
      <xdr:nvCxnSpPr>
        <xdr:cNvPr id="128" name="直線コネクタ 127"/>
        <xdr:cNvCxnSpPr/>
      </xdr:nvCxnSpPr>
      <xdr:spPr>
        <a:xfrm>
          <a:off x="14782800" y="294792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30" name="テキスト ボックス 129"/>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17</xdr:row>
      <xdr:rowOff>33274</xdr:rowOff>
    </xdr:to>
    <xdr:cxnSp macro="">
      <xdr:nvCxnSpPr>
        <xdr:cNvPr id="131" name="直線コネクタ 130"/>
        <xdr:cNvCxnSpPr/>
      </xdr:nvCxnSpPr>
      <xdr:spPr>
        <a:xfrm>
          <a:off x="13893800" y="2893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33" name="テキスト ボックス 132"/>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21844</xdr:rowOff>
    </xdr:from>
    <xdr:to>
      <xdr:col>20</xdr:col>
      <xdr:colOff>158750</xdr:colOff>
      <xdr:row>16</xdr:row>
      <xdr:rowOff>149860</xdr:rowOff>
    </xdr:to>
    <xdr:cxnSp macro="">
      <xdr:nvCxnSpPr>
        <xdr:cNvPr id="134" name="直線コネクタ 133"/>
        <xdr:cNvCxnSpPr/>
      </xdr:nvCxnSpPr>
      <xdr:spPr>
        <a:xfrm>
          <a:off x="13004800" y="276504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80535</xdr:rowOff>
    </xdr:from>
    <xdr:ext cx="762000" cy="259045"/>
    <xdr:sp macro="" textlink="">
      <xdr:nvSpPr>
        <xdr:cNvPr id="138" name="テキスト ボックス 137"/>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12192</xdr:rowOff>
    </xdr:from>
    <xdr:to>
      <xdr:col>24</xdr:col>
      <xdr:colOff>82550</xdr:colOff>
      <xdr:row>18</xdr:row>
      <xdr:rowOff>113792</xdr:rowOff>
    </xdr:to>
    <xdr:sp macro="" textlink="">
      <xdr:nvSpPr>
        <xdr:cNvPr id="144" name="円/楕円 143"/>
        <xdr:cNvSpPr/>
      </xdr:nvSpPr>
      <xdr:spPr>
        <a:xfrm>
          <a:off x="164592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155719</xdr:rowOff>
    </xdr:from>
    <xdr:ext cx="762000" cy="259045"/>
    <xdr:sp macro="" textlink="">
      <xdr:nvSpPr>
        <xdr:cNvPr id="145" name="物件費該当値テキスト"/>
        <xdr:cNvSpPr txBox="1"/>
      </xdr:nvSpPr>
      <xdr:spPr>
        <a:xfrm>
          <a:off x="165989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21336</xdr:rowOff>
    </xdr:from>
    <xdr:to>
      <xdr:col>22</xdr:col>
      <xdr:colOff>615950</xdr:colOff>
      <xdr:row>18</xdr:row>
      <xdr:rowOff>122936</xdr:rowOff>
    </xdr:to>
    <xdr:sp macro="" textlink="">
      <xdr:nvSpPr>
        <xdr:cNvPr id="146" name="円/楕円 145"/>
        <xdr:cNvSpPr/>
      </xdr:nvSpPr>
      <xdr:spPr>
        <a:xfrm>
          <a:off x="15621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107713</xdr:rowOff>
    </xdr:from>
    <xdr:ext cx="736600" cy="259045"/>
    <xdr:sp macro="" textlink="">
      <xdr:nvSpPr>
        <xdr:cNvPr id="147" name="テキスト ボックス 146"/>
        <xdr:cNvSpPr txBox="1"/>
      </xdr:nvSpPr>
      <xdr:spPr>
        <a:xfrm>
          <a:off x="15290800" y="319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153924</xdr:rowOff>
    </xdr:from>
    <xdr:to>
      <xdr:col>21</xdr:col>
      <xdr:colOff>412750</xdr:colOff>
      <xdr:row>17</xdr:row>
      <xdr:rowOff>84074</xdr:rowOff>
    </xdr:to>
    <xdr:sp macro="" textlink="">
      <xdr:nvSpPr>
        <xdr:cNvPr id="148" name="円/楕円 147"/>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68851</xdr:rowOff>
    </xdr:from>
    <xdr:ext cx="762000" cy="259045"/>
    <xdr:sp macro="" textlink="">
      <xdr:nvSpPr>
        <xdr:cNvPr id="149" name="テキスト ボックス 148"/>
        <xdr:cNvSpPr txBox="1"/>
      </xdr:nvSpPr>
      <xdr:spPr>
        <a:xfrm>
          <a:off x="14401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50" name="円/楕円 149"/>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51" name="テキスト ボックス 150"/>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142494</xdr:rowOff>
    </xdr:from>
    <xdr:to>
      <xdr:col>19</xdr:col>
      <xdr:colOff>6350</xdr:colOff>
      <xdr:row>16</xdr:row>
      <xdr:rowOff>72644</xdr:rowOff>
    </xdr:to>
    <xdr:sp macro="" textlink="">
      <xdr:nvSpPr>
        <xdr:cNvPr id="152" name="円/楕円 151"/>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57421</xdr:rowOff>
    </xdr:from>
    <xdr:ext cx="762000" cy="259045"/>
    <xdr:sp macro="" textlink="">
      <xdr:nvSpPr>
        <xdr:cNvPr id="153" name="テキスト ボックス 152"/>
        <xdr:cNvSpPr txBox="1"/>
      </xdr:nvSpPr>
      <xdr:spPr>
        <a:xfrm>
          <a:off x="12623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前年度よりも</a:t>
          </a:r>
          <a:r>
            <a:rPr kumimoji="1" lang="en-US" altLang="ja-JP" sz="1200">
              <a:latin typeface="ＭＳ Ｐゴシック"/>
            </a:rPr>
            <a:t>1.4</a:t>
          </a:r>
          <a:r>
            <a:rPr kumimoji="1" lang="ja-JP" altLang="en-US" sz="1200">
              <a:latin typeface="ＭＳ Ｐゴシック"/>
            </a:rPr>
            <a:t>ポイント上昇した。上昇した要因は、補助対象以上に対象年齢を引き上げている子ども医療助成費が償還払いから現物給付へ移行したことによる増加、サービス利用者の増加による自立支援給付費の増加、国の基準よりも低い保育料を設定し、一般財源の負担が大きい児童運営費委託料が保育単価の引上げなどにより増加しているためである。</a:t>
          </a:r>
          <a:endParaRPr kumimoji="1" lang="en-US" altLang="ja-JP" sz="1200">
            <a:latin typeface="ＭＳ Ｐゴシック"/>
          </a:endParaRPr>
        </a:p>
        <a:p>
          <a:r>
            <a:rPr kumimoji="1" lang="ja-JP" altLang="en-US" sz="1200">
              <a:latin typeface="ＭＳ Ｐゴシック"/>
            </a:rPr>
            <a:t>　今後も、自立支援給付費や児童運営費委託料などの増加が見込まれるため、さらなる比率の上昇が見込まれる。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76200</xdr:rowOff>
    </xdr:from>
    <xdr:to>
      <xdr:col>7</xdr:col>
      <xdr:colOff>15875</xdr:colOff>
      <xdr:row>57</xdr:row>
      <xdr:rowOff>82550</xdr:rowOff>
    </xdr:to>
    <xdr:cxnSp macro="">
      <xdr:nvCxnSpPr>
        <xdr:cNvPr id="186" name="直線コネクタ 185"/>
        <xdr:cNvCxnSpPr/>
      </xdr:nvCxnSpPr>
      <xdr:spPr>
        <a:xfrm>
          <a:off x="3987800" y="9677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63500</xdr:rowOff>
    </xdr:from>
    <xdr:to>
      <xdr:col>5</xdr:col>
      <xdr:colOff>549275</xdr:colOff>
      <xdr:row>56</xdr:row>
      <xdr:rowOff>76200</xdr:rowOff>
    </xdr:to>
    <xdr:cxnSp macro="">
      <xdr:nvCxnSpPr>
        <xdr:cNvPr id="189" name="直線コネクタ 188"/>
        <xdr:cNvCxnSpPr/>
      </xdr:nvCxnSpPr>
      <xdr:spPr>
        <a:xfrm>
          <a:off x="3098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191" name="テキスト ボックス 190"/>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63500</xdr:rowOff>
    </xdr:from>
    <xdr:to>
      <xdr:col>4</xdr:col>
      <xdr:colOff>346075</xdr:colOff>
      <xdr:row>56</xdr:row>
      <xdr:rowOff>101600</xdr:rowOff>
    </xdr:to>
    <xdr:cxnSp macro="">
      <xdr:nvCxnSpPr>
        <xdr:cNvPr id="192" name="直線コネクタ 191"/>
        <xdr:cNvCxnSpPr/>
      </xdr:nvCxnSpPr>
      <xdr:spPr>
        <a:xfrm flipV="1">
          <a:off x="2209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194" name="テキスト ボックス 19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44450</xdr:rowOff>
    </xdr:from>
    <xdr:to>
      <xdr:col>3</xdr:col>
      <xdr:colOff>142875</xdr:colOff>
      <xdr:row>56</xdr:row>
      <xdr:rowOff>101600</xdr:rowOff>
    </xdr:to>
    <xdr:cxnSp macro="">
      <xdr:nvCxnSpPr>
        <xdr:cNvPr id="195" name="直線コネクタ 194"/>
        <xdr:cNvCxnSpPr/>
      </xdr:nvCxnSpPr>
      <xdr:spPr>
        <a:xfrm>
          <a:off x="1320800" y="9474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197" name="テキスト ボックス 196"/>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31750</xdr:rowOff>
    </xdr:from>
    <xdr:to>
      <xdr:col>7</xdr:col>
      <xdr:colOff>66675</xdr:colOff>
      <xdr:row>57</xdr:row>
      <xdr:rowOff>133350</xdr:rowOff>
    </xdr:to>
    <xdr:sp macro="" textlink="">
      <xdr:nvSpPr>
        <xdr:cNvPr id="205" name="円/楕円 204"/>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3827</xdr:rowOff>
    </xdr:from>
    <xdr:ext cx="762000" cy="259045"/>
    <xdr:sp macro="" textlink="">
      <xdr:nvSpPr>
        <xdr:cNvPr id="206" name="扶助費該当値テキスト"/>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25400</xdr:rowOff>
    </xdr:from>
    <xdr:to>
      <xdr:col>5</xdr:col>
      <xdr:colOff>600075</xdr:colOff>
      <xdr:row>56</xdr:row>
      <xdr:rowOff>127000</xdr:rowOff>
    </xdr:to>
    <xdr:sp macro="" textlink="">
      <xdr:nvSpPr>
        <xdr:cNvPr id="207" name="円/楕円 206"/>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111777</xdr:rowOff>
    </xdr:from>
    <xdr:ext cx="736600" cy="259045"/>
    <xdr:sp macro="" textlink="">
      <xdr:nvSpPr>
        <xdr:cNvPr id="208" name="テキスト ボックス 207"/>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xdr:rowOff>
    </xdr:from>
    <xdr:to>
      <xdr:col>4</xdr:col>
      <xdr:colOff>396875</xdr:colOff>
      <xdr:row>56</xdr:row>
      <xdr:rowOff>114300</xdr:rowOff>
    </xdr:to>
    <xdr:sp macro="" textlink="">
      <xdr:nvSpPr>
        <xdr:cNvPr id="209" name="円/楕円 208"/>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99077</xdr:rowOff>
    </xdr:from>
    <xdr:ext cx="762000" cy="259045"/>
    <xdr:sp macro="" textlink="">
      <xdr:nvSpPr>
        <xdr:cNvPr id="210" name="テキスト ボックス 209"/>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50800</xdr:rowOff>
    </xdr:from>
    <xdr:to>
      <xdr:col>3</xdr:col>
      <xdr:colOff>193675</xdr:colOff>
      <xdr:row>56</xdr:row>
      <xdr:rowOff>152400</xdr:rowOff>
    </xdr:to>
    <xdr:sp macro="" textlink="">
      <xdr:nvSpPr>
        <xdr:cNvPr id="211" name="円/楕円 210"/>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12" name="テキスト ボックス 211"/>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165100</xdr:rowOff>
    </xdr:from>
    <xdr:to>
      <xdr:col>1</xdr:col>
      <xdr:colOff>676275</xdr:colOff>
      <xdr:row>55</xdr:row>
      <xdr:rowOff>95250</xdr:rowOff>
    </xdr:to>
    <xdr:sp macro="" textlink="">
      <xdr:nvSpPr>
        <xdr:cNvPr id="213" name="円/楕円 212"/>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80027</xdr:rowOff>
    </xdr:from>
    <xdr:ext cx="762000" cy="259045"/>
    <xdr:sp macro="" textlink="">
      <xdr:nvSpPr>
        <xdr:cNvPr id="214" name="テキスト ボックス 213"/>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200">
              <a:latin typeface="+mn-ea"/>
              <a:ea typeface="+mn-ea"/>
            </a:rPr>
            <a:t>前年度よりも</a:t>
          </a:r>
          <a:r>
            <a:rPr kumimoji="1" lang="en-US" altLang="ja-JP" sz="1200">
              <a:latin typeface="+mn-ea"/>
              <a:ea typeface="+mn-ea"/>
            </a:rPr>
            <a:t>0.2</a:t>
          </a:r>
          <a:r>
            <a:rPr kumimoji="1" lang="ja-JP" altLang="en-US" sz="1200">
              <a:latin typeface="+mn-ea"/>
              <a:ea typeface="+mn-ea"/>
            </a:rPr>
            <a:t>ポイント上昇した。上昇</a:t>
          </a:r>
          <a:r>
            <a:rPr kumimoji="1" lang="ja-JP" altLang="en-US" sz="1200">
              <a:latin typeface="ＭＳ Ｐゴシック"/>
            </a:rPr>
            <a:t>の主な要因は、後期高齢者医療、下水道事業、介護保険の</a:t>
          </a:r>
          <a:r>
            <a:rPr kumimoji="1" lang="en-US" altLang="ja-JP" sz="1200">
              <a:latin typeface="ＭＳ Ｐゴシック"/>
            </a:rPr>
            <a:t>3</a:t>
          </a:r>
          <a:r>
            <a:rPr kumimoji="1" lang="ja-JP" altLang="en-US" sz="1200">
              <a:latin typeface="ＭＳ Ｐゴシック"/>
            </a:rPr>
            <a:t>つの特別会計への繰出金が増加したことによる。ただし、分母である経常一般財源等も増加したことにより、比率の上昇が抑えられた。</a:t>
          </a:r>
          <a:endParaRPr kumimoji="1" lang="en-US" altLang="ja-JP" sz="1200">
            <a:latin typeface="ＭＳ Ｐゴシック"/>
          </a:endParaRPr>
        </a:p>
        <a:p>
          <a:r>
            <a:rPr kumimoji="1" lang="ja-JP" altLang="en-US" sz="1200">
              <a:latin typeface="ＭＳ Ｐゴシック"/>
            </a:rPr>
            <a:t>　今後は下水道管渠整備費用の増加による下水道事業特別会計繰出金の増加や介護サービス等給付費の増加による介護保険特別会計繰出金の増加が見込まれ、比率は上昇するものと考えられるため、特別会計の健全化を図っ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107950</xdr:rowOff>
    </xdr:from>
    <xdr:to>
      <xdr:col>24</xdr:col>
      <xdr:colOff>31750</xdr:colOff>
      <xdr:row>58</xdr:row>
      <xdr:rowOff>127000</xdr:rowOff>
    </xdr:to>
    <xdr:cxnSp macro="">
      <xdr:nvCxnSpPr>
        <xdr:cNvPr id="251" name="直線コネクタ 250"/>
        <xdr:cNvCxnSpPr/>
      </xdr:nvCxnSpPr>
      <xdr:spPr>
        <a:xfrm>
          <a:off x="15671800" y="10052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22225</xdr:rowOff>
    </xdr:from>
    <xdr:to>
      <xdr:col>22</xdr:col>
      <xdr:colOff>565150</xdr:colOff>
      <xdr:row>58</xdr:row>
      <xdr:rowOff>107950</xdr:rowOff>
    </xdr:to>
    <xdr:cxnSp macro="">
      <xdr:nvCxnSpPr>
        <xdr:cNvPr id="254" name="直線コネクタ 253"/>
        <xdr:cNvCxnSpPr/>
      </xdr:nvCxnSpPr>
      <xdr:spPr>
        <a:xfrm>
          <a:off x="14782800" y="99663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168927</xdr:rowOff>
    </xdr:from>
    <xdr:ext cx="736600" cy="259045"/>
    <xdr:sp macro="" textlink="">
      <xdr:nvSpPr>
        <xdr:cNvPr id="256" name="テキスト ボックス 255"/>
        <xdr:cNvSpPr txBox="1"/>
      </xdr:nvSpPr>
      <xdr:spPr>
        <a:xfrm>
          <a:off x="15290800" y="977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22225</xdr:rowOff>
    </xdr:from>
    <xdr:to>
      <xdr:col>21</xdr:col>
      <xdr:colOff>361950</xdr:colOff>
      <xdr:row>58</xdr:row>
      <xdr:rowOff>60325</xdr:rowOff>
    </xdr:to>
    <xdr:cxnSp macro="">
      <xdr:nvCxnSpPr>
        <xdr:cNvPr id="257" name="直線コネクタ 256"/>
        <xdr:cNvCxnSpPr/>
      </xdr:nvCxnSpPr>
      <xdr:spPr>
        <a:xfrm flipV="1">
          <a:off x="13893800" y="9966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60325</xdr:rowOff>
    </xdr:from>
    <xdr:to>
      <xdr:col>20</xdr:col>
      <xdr:colOff>158750</xdr:colOff>
      <xdr:row>60</xdr:row>
      <xdr:rowOff>22225</xdr:rowOff>
    </xdr:to>
    <xdr:cxnSp macro="">
      <xdr:nvCxnSpPr>
        <xdr:cNvPr id="260" name="直線コネクタ 259"/>
        <xdr:cNvCxnSpPr/>
      </xdr:nvCxnSpPr>
      <xdr:spPr>
        <a:xfrm flipV="1">
          <a:off x="13004800" y="1000442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102252</xdr:rowOff>
    </xdr:from>
    <xdr:ext cx="762000" cy="259045"/>
    <xdr:sp macro="" textlink="">
      <xdr:nvSpPr>
        <xdr:cNvPr id="264" name="テキスト ボックス 263"/>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0" name="円/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57150</xdr:rowOff>
    </xdr:from>
    <xdr:to>
      <xdr:col>22</xdr:col>
      <xdr:colOff>615950</xdr:colOff>
      <xdr:row>58</xdr:row>
      <xdr:rowOff>158750</xdr:rowOff>
    </xdr:to>
    <xdr:sp macro="" textlink="">
      <xdr:nvSpPr>
        <xdr:cNvPr id="272" name="円/楕円 271"/>
        <xdr:cNvSpPr/>
      </xdr:nvSpPr>
      <xdr:spPr>
        <a:xfrm>
          <a:off x="15621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143527</xdr:rowOff>
    </xdr:from>
    <xdr:ext cx="736600" cy="259045"/>
    <xdr:sp macro="" textlink="">
      <xdr:nvSpPr>
        <xdr:cNvPr id="273" name="テキスト ボックス 272"/>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142875</xdr:rowOff>
    </xdr:from>
    <xdr:to>
      <xdr:col>21</xdr:col>
      <xdr:colOff>412750</xdr:colOff>
      <xdr:row>58</xdr:row>
      <xdr:rowOff>73025</xdr:rowOff>
    </xdr:to>
    <xdr:sp macro="" textlink="">
      <xdr:nvSpPr>
        <xdr:cNvPr id="274" name="円/楕円 273"/>
        <xdr:cNvSpPr/>
      </xdr:nvSpPr>
      <xdr:spPr>
        <a:xfrm>
          <a:off x="14732000" y="99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83202</xdr:rowOff>
    </xdr:from>
    <xdr:ext cx="762000" cy="259045"/>
    <xdr:sp macro="" textlink="">
      <xdr:nvSpPr>
        <xdr:cNvPr id="275" name="テキスト ボックス 274"/>
        <xdr:cNvSpPr txBox="1"/>
      </xdr:nvSpPr>
      <xdr:spPr>
        <a:xfrm>
          <a:off x="14401800" y="968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9525</xdr:rowOff>
    </xdr:from>
    <xdr:to>
      <xdr:col>20</xdr:col>
      <xdr:colOff>209550</xdr:colOff>
      <xdr:row>58</xdr:row>
      <xdr:rowOff>111125</xdr:rowOff>
    </xdr:to>
    <xdr:sp macro="" textlink="">
      <xdr:nvSpPr>
        <xdr:cNvPr id="276" name="円/楕円 275"/>
        <xdr:cNvSpPr/>
      </xdr:nvSpPr>
      <xdr:spPr>
        <a:xfrm>
          <a:off x="13843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121302</xdr:rowOff>
    </xdr:from>
    <xdr:ext cx="762000" cy="259045"/>
    <xdr:sp macro="" textlink="">
      <xdr:nvSpPr>
        <xdr:cNvPr id="277" name="テキスト ボックス 276"/>
        <xdr:cNvSpPr txBox="1"/>
      </xdr:nvSpPr>
      <xdr:spPr>
        <a:xfrm>
          <a:off x="13512800"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142875</xdr:rowOff>
    </xdr:from>
    <xdr:to>
      <xdr:col>19</xdr:col>
      <xdr:colOff>6350</xdr:colOff>
      <xdr:row>60</xdr:row>
      <xdr:rowOff>73025</xdr:rowOff>
    </xdr:to>
    <xdr:sp macro="" textlink="">
      <xdr:nvSpPr>
        <xdr:cNvPr id="278" name="円/楕円 277"/>
        <xdr:cNvSpPr/>
      </xdr:nvSpPr>
      <xdr:spPr>
        <a:xfrm>
          <a:off x="12954000" y="102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57802</xdr:rowOff>
    </xdr:from>
    <xdr:ext cx="762000" cy="259045"/>
    <xdr:sp macro="" textlink="">
      <xdr:nvSpPr>
        <xdr:cNvPr id="279" name="テキスト ボックス 278"/>
        <xdr:cNvSpPr txBox="1"/>
      </xdr:nvSpPr>
      <xdr:spPr>
        <a:xfrm>
          <a:off x="12623800" y="1034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前年度よりも</a:t>
          </a:r>
          <a:r>
            <a:rPr kumimoji="1" lang="en-US" altLang="ja-JP" sz="1300">
              <a:latin typeface="ＭＳ Ｐゴシック"/>
            </a:rPr>
            <a:t>0.4</a:t>
          </a:r>
          <a:r>
            <a:rPr kumimoji="1" lang="ja-JP" altLang="en-US" sz="1300">
              <a:latin typeface="ＭＳ Ｐゴシック"/>
            </a:rPr>
            <a:t>ポイント改善し、類似団体平均よりも</a:t>
          </a:r>
          <a:r>
            <a:rPr kumimoji="1" lang="en-US" altLang="ja-JP" sz="1300">
              <a:latin typeface="ＭＳ Ｐゴシック"/>
            </a:rPr>
            <a:t>7.3</a:t>
          </a:r>
          <a:r>
            <a:rPr kumimoji="1" lang="ja-JP" altLang="en-US" sz="1300">
              <a:latin typeface="ＭＳ Ｐゴシック"/>
            </a:rPr>
            <a:t>ポイント、埼玉県平均よりも</a:t>
          </a:r>
          <a:r>
            <a:rPr kumimoji="1" lang="en-US" altLang="ja-JP" sz="1300">
              <a:latin typeface="ＭＳ Ｐゴシック"/>
            </a:rPr>
            <a:t>6.0</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これは、消防やごみ処理等を一部事務組合等に加入するのではなく、市単独で実施し、一部事務組合負担金が他団体と比較して少額であるためである。</a:t>
          </a:r>
          <a:endParaRPr kumimoji="1" lang="en-US" altLang="ja-JP" sz="1300">
            <a:latin typeface="ＭＳ Ｐゴシック"/>
          </a:endParaRPr>
        </a:p>
        <a:p>
          <a:r>
            <a:rPr kumimoji="1" lang="ja-JP" altLang="en-US" sz="1300">
              <a:latin typeface="ＭＳ Ｐゴシック"/>
            </a:rPr>
            <a:t>　今後も比率は横ばい傾向であると見込んでいる。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35</xdr:row>
      <xdr:rowOff>69850</xdr:rowOff>
    </xdr:to>
    <xdr:cxnSp macro="">
      <xdr:nvCxnSpPr>
        <xdr:cNvPr id="307" name="直線コネクタ 306"/>
        <xdr:cNvCxnSpPr/>
      </xdr:nvCxnSpPr>
      <xdr:spPr>
        <a:xfrm flipV="1">
          <a:off x="15671800" y="6047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41275</xdr:rowOff>
    </xdr:from>
    <xdr:to>
      <xdr:col>22</xdr:col>
      <xdr:colOff>565150</xdr:colOff>
      <xdr:row>35</xdr:row>
      <xdr:rowOff>69850</xdr:rowOff>
    </xdr:to>
    <xdr:cxnSp macro="">
      <xdr:nvCxnSpPr>
        <xdr:cNvPr id="310" name="直線コネクタ 309"/>
        <xdr:cNvCxnSpPr/>
      </xdr:nvCxnSpPr>
      <xdr:spPr>
        <a:xfrm>
          <a:off x="14782800" y="6042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122572</xdr:rowOff>
    </xdr:from>
    <xdr:ext cx="736600" cy="259045"/>
    <xdr:sp macro="" textlink="">
      <xdr:nvSpPr>
        <xdr:cNvPr id="312" name="テキスト ボックス 311"/>
        <xdr:cNvSpPr txBox="1"/>
      </xdr:nvSpPr>
      <xdr:spPr>
        <a:xfrm>
          <a:off x="15290800" y="646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41275</xdr:rowOff>
    </xdr:from>
    <xdr:to>
      <xdr:col>21</xdr:col>
      <xdr:colOff>361950</xdr:colOff>
      <xdr:row>35</xdr:row>
      <xdr:rowOff>58420</xdr:rowOff>
    </xdr:to>
    <xdr:cxnSp macro="">
      <xdr:nvCxnSpPr>
        <xdr:cNvPr id="313" name="直線コネクタ 312"/>
        <xdr:cNvCxnSpPr/>
      </xdr:nvCxnSpPr>
      <xdr:spPr>
        <a:xfrm flipV="1">
          <a:off x="13893800" y="60420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58420</xdr:rowOff>
    </xdr:from>
    <xdr:to>
      <xdr:col>20</xdr:col>
      <xdr:colOff>158750</xdr:colOff>
      <xdr:row>35</xdr:row>
      <xdr:rowOff>58420</xdr:rowOff>
    </xdr:to>
    <xdr:cxnSp macro="">
      <xdr:nvCxnSpPr>
        <xdr:cNvPr id="316" name="直線コネクタ 315"/>
        <xdr:cNvCxnSpPr/>
      </xdr:nvCxnSpPr>
      <xdr:spPr>
        <a:xfrm>
          <a:off x="13004800" y="6059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18" name="テキスト ボックス 317"/>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26" name="円/楕円 325"/>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76217</xdr:rowOff>
    </xdr:from>
    <xdr:ext cx="762000" cy="259045"/>
    <xdr:sp macro="" textlink="">
      <xdr:nvSpPr>
        <xdr:cNvPr id="327" name="補助費等該当値テキスト"/>
        <xdr:cNvSpPr txBox="1"/>
      </xdr:nvSpPr>
      <xdr:spPr>
        <a:xfrm>
          <a:off x="16598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28" name="円/楕円 327"/>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29" name="テキスト ボックス 328"/>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161925</xdr:rowOff>
    </xdr:from>
    <xdr:to>
      <xdr:col>21</xdr:col>
      <xdr:colOff>412750</xdr:colOff>
      <xdr:row>35</xdr:row>
      <xdr:rowOff>92075</xdr:rowOff>
    </xdr:to>
    <xdr:sp macro="" textlink="">
      <xdr:nvSpPr>
        <xdr:cNvPr id="330" name="円/楕円 329"/>
        <xdr:cNvSpPr/>
      </xdr:nvSpPr>
      <xdr:spPr>
        <a:xfrm>
          <a:off x="14732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102252</xdr:rowOff>
    </xdr:from>
    <xdr:ext cx="762000" cy="259045"/>
    <xdr:sp macro="" textlink="">
      <xdr:nvSpPr>
        <xdr:cNvPr id="331" name="テキスト ボックス 330"/>
        <xdr:cNvSpPr txBox="1"/>
      </xdr:nvSpPr>
      <xdr:spPr>
        <a:xfrm>
          <a:off x="14401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7620</xdr:rowOff>
    </xdr:from>
    <xdr:to>
      <xdr:col>20</xdr:col>
      <xdr:colOff>209550</xdr:colOff>
      <xdr:row>35</xdr:row>
      <xdr:rowOff>109220</xdr:rowOff>
    </xdr:to>
    <xdr:sp macro="" textlink="">
      <xdr:nvSpPr>
        <xdr:cNvPr id="332" name="円/楕円 331"/>
        <xdr:cNvSpPr/>
      </xdr:nvSpPr>
      <xdr:spPr>
        <a:xfrm>
          <a:off x="13843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119397</xdr:rowOff>
    </xdr:from>
    <xdr:ext cx="762000" cy="259045"/>
    <xdr:sp macro="" textlink="">
      <xdr:nvSpPr>
        <xdr:cNvPr id="333" name="テキスト ボックス 332"/>
        <xdr:cNvSpPr txBox="1"/>
      </xdr:nvSpPr>
      <xdr:spPr>
        <a:xfrm>
          <a:off x="13512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7620</xdr:rowOff>
    </xdr:from>
    <xdr:to>
      <xdr:col>19</xdr:col>
      <xdr:colOff>6350</xdr:colOff>
      <xdr:row>35</xdr:row>
      <xdr:rowOff>109220</xdr:rowOff>
    </xdr:to>
    <xdr:sp macro="" textlink="">
      <xdr:nvSpPr>
        <xdr:cNvPr id="334" name="円/楕円 333"/>
        <xdr:cNvSpPr/>
      </xdr:nvSpPr>
      <xdr:spPr>
        <a:xfrm>
          <a:off x="12954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119397</xdr:rowOff>
    </xdr:from>
    <xdr:ext cx="762000" cy="259045"/>
    <xdr:sp macro="" textlink="">
      <xdr:nvSpPr>
        <xdr:cNvPr id="335" name="テキスト ボックス 334"/>
        <xdr:cNvSpPr txBox="1"/>
      </xdr:nvSpPr>
      <xdr:spPr>
        <a:xfrm>
          <a:off x="12623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昨年度よりも</a:t>
          </a:r>
          <a:r>
            <a:rPr kumimoji="1" lang="en-US" altLang="ja-JP" sz="1200">
              <a:latin typeface="ＭＳ Ｐゴシック"/>
            </a:rPr>
            <a:t>0.9</a:t>
          </a:r>
          <a:r>
            <a:rPr kumimoji="1" lang="ja-JP" altLang="en-US" sz="1200">
              <a:latin typeface="ＭＳ Ｐゴシック"/>
            </a:rPr>
            <a:t>ポイント改善した。これは借入額を抑制してきたことによる償還額の減少によるものである。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しかし、平成</a:t>
          </a:r>
          <a:r>
            <a:rPr kumimoji="1" lang="en-US" altLang="ja-JP" sz="1200">
              <a:latin typeface="ＭＳ Ｐゴシック"/>
            </a:rPr>
            <a:t>25</a:t>
          </a:r>
          <a:r>
            <a:rPr kumimoji="1" lang="ja-JP" altLang="en-US" sz="1200">
              <a:latin typeface="ＭＳ Ｐゴシック"/>
            </a:rPr>
            <a:t>年度以降は償還額以上に借入し、財源が不足している現状では、今後も市債の借入に頼らざるを得ない状況である。また公共施設及びインフラの維持修繕に多額の財源を要するため、比率の改善は一時的なものであり、今後は上昇してくものと見込まれる。</a:t>
          </a:r>
          <a:r>
            <a:rPr kumimoji="1" lang="ja-JP" altLang="ja-JP" sz="1200">
              <a:solidFill>
                <a:schemeClr val="dk1"/>
              </a:solidFill>
              <a:latin typeface="+mn-lt"/>
              <a:ea typeface="+mn-ea"/>
              <a:cs typeface="+mn-cs"/>
            </a:rPr>
            <a:t>公共施設等の適正管理による借入額の抑制が必要である。</a:t>
          </a:r>
          <a:endParaRPr lang="ja-JP" altLang="ja-JP" sz="1200"/>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88137</xdr:rowOff>
    </xdr:from>
    <xdr:to>
      <xdr:col>7</xdr:col>
      <xdr:colOff>15875</xdr:colOff>
      <xdr:row>77</xdr:row>
      <xdr:rowOff>129287</xdr:rowOff>
    </xdr:to>
    <xdr:cxnSp macro="">
      <xdr:nvCxnSpPr>
        <xdr:cNvPr id="365" name="直線コネクタ 364"/>
        <xdr:cNvCxnSpPr/>
      </xdr:nvCxnSpPr>
      <xdr:spPr>
        <a:xfrm flipV="1">
          <a:off x="3987800" y="132897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124713</xdr:rowOff>
    </xdr:from>
    <xdr:to>
      <xdr:col>5</xdr:col>
      <xdr:colOff>549275</xdr:colOff>
      <xdr:row>77</xdr:row>
      <xdr:rowOff>129287</xdr:rowOff>
    </xdr:to>
    <xdr:cxnSp macro="">
      <xdr:nvCxnSpPr>
        <xdr:cNvPr id="368" name="直線コネクタ 367"/>
        <xdr:cNvCxnSpPr/>
      </xdr:nvCxnSpPr>
      <xdr:spPr>
        <a:xfrm>
          <a:off x="3098800" y="13326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0" name="テキスト ボックス 36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124713</xdr:rowOff>
    </xdr:to>
    <xdr:cxnSp macro="">
      <xdr:nvCxnSpPr>
        <xdr:cNvPr id="371" name="直線コネクタ 370"/>
        <xdr:cNvCxnSpPr/>
      </xdr:nvCxnSpPr>
      <xdr:spPr>
        <a:xfrm>
          <a:off x="2209800" y="133172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3" name="テキスト ボックス 372"/>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156718</xdr:rowOff>
    </xdr:to>
    <xdr:cxnSp macro="">
      <xdr:nvCxnSpPr>
        <xdr:cNvPr id="374" name="直線コネクタ 373"/>
        <xdr:cNvCxnSpPr/>
      </xdr:nvCxnSpPr>
      <xdr:spPr>
        <a:xfrm flipV="1">
          <a:off x="1320800" y="13317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6" name="テキスト ボックス 37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8" name="テキスト ボックス 377"/>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84" name="円/楕円 383"/>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53864</xdr:rowOff>
    </xdr:from>
    <xdr:ext cx="762000" cy="259045"/>
    <xdr:sp macro="" textlink="">
      <xdr:nvSpPr>
        <xdr:cNvPr id="385" name="公債費該当値テキスト"/>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78487</xdr:rowOff>
    </xdr:from>
    <xdr:to>
      <xdr:col>5</xdr:col>
      <xdr:colOff>600075</xdr:colOff>
      <xdr:row>78</xdr:row>
      <xdr:rowOff>8637</xdr:rowOff>
    </xdr:to>
    <xdr:sp macro="" textlink="">
      <xdr:nvSpPr>
        <xdr:cNvPr id="386" name="円/楕円 385"/>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18814</xdr:rowOff>
    </xdr:from>
    <xdr:ext cx="736600" cy="259045"/>
    <xdr:sp macro="" textlink="">
      <xdr:nvSpPr>
        <xdr:cNvPr id="387" name="テキスト ボックス 386"/>
        <xdr:cNvSpPr txBox="1"/>
      </xdr:nvSpPr>
      <xdr:spPr>
        <a:xfrm>
          <a:off x="3606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73913</xdr:rowOff>
    </xdr:from>
    <xdr:to>
      <xdr:col>4</xdr:col>
      <xdr:colOff>396875</xdr:colOff>
      <xdr:row>78</xdr:row>
      <xdr:rowOff>4063</xdr:rowOff>
    </xdr:to>
    <xdr:sp macro="" textlink="">
      <xdr:nvSpPr>
        <xdr:cNvPr id="388" name="円/楕円 387"/>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89" name="テキスト ボックス 388"/>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0" name="円/楕円 389"/>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91" name="テキスト ボックス 390"/>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92" name="円/楕円 391"/>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46245</xdr:rowOff>
    </xdr:from>
    <xdr:ext cx="762000" cy="259045"/>
    <xdr:sp macro="" textlink="">
      <xdr:nvSpPr>
        <xdr:cNvPr id="393" name="テキスト ボックス 392"/>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比率は前年度よりも</a:t>
          </a:r>
          <a:r>
            <a:rPr kumimoji="1" lang="en-US" altLang="ja-JP" sz="1300">
              <a:latin typeface="ＭＳ Ｐゴシック"/>
            </a:rPr>
            <a:t>1.9</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比率がわずかながらも減少する経常経費が多いなか、扶助費と人件費の比率上昇が影響して、比率が上昇した。</a:t>
          </a:r>
          <a:endParaRPr kumimoji="1" lang="en-US" altLang="ja-JP" sz="1300">
            <a:latin typeface="ＭＳ Ｐゴシック"/>
          </a:endParaRPr>
        </a:p>
        <a:p>
          <a:r>
            <a:rPr kumimoji="1" lang="ja-JP" altLang="en-US" sz="1300">
              <a:latin typeface="ＭＳ Ｐゴシック"/>
            </a:rPr>
            <a:t>　人件費の上昇は地域手当の支給によるもので、一時的な上昇と考えられるが、扶助費はさらなる比率の上昇が見込まれ、加えて繰出金の比率も上昇が見込まれることから、さらなる歳出規模の適正化に努める必要があ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154432</xdr:rowOff>
    </xdr:from>
    <xdr:to>
      <xdr:col>24</xdr:col>
      <xdr:colOff>31750</xdr:colOff>
      <xdr:row>77</xdr:row>
      <xdr:rowOff>69850</xdr:rowOff>
    </xdr:to>
    <xdr:cxnSp macro="">
      <xdr:nvCxnSpPr>
        <xdr:cNvPr id="424" name="直線コネクタ 423"/>
        <xdr:cNvCxnSpPr/>
      </xdr:nvCxnSpPr>
      <xdr:spPr>
        <a:xfrm>
          <a:off x="15671800" y="131846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106426</xdr:rowOff>
    </xdr:from>
    <xdr:to>
      <xdr:col>22</xdr:col>
      <xdr:colOff>565150</xdr:colOff>
      <xdr:row>76</xdr:row>
      <xdr:rowOff>154432</xdr:rowOff>
    </xdr:to>
    <xdr:cxnSp macro="">
      <xdr:nvCxnSpPr>
        <xdr:cNvPr id="427" name="直線コネクタ 426"/>
        <xdr:cNvCxnSpPr/>
      </xdr:nvCxnSpPr>
      <xdr:spPr>
        <a:xfrm>
          <a:off x="14782800" y="1296517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29" name="テキスト ボックス 428"/>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106426</xdr:rowOff>
    </xdr:from>
    <xdr:to>
      <xdr:col>21</xdr:col>
      <xdr:colOff>361950</xdr:colOff>
      <xdr:row>76</xdr:row>
      <xdr:rowOff>17272</xdr:rowOff>
    </xdr:to>
    <xdr:cxnSp macro="">
      <xdr:nvCxnSpPr>
        <xdr:cNvPr id="430" name="直線コネクタ 429"/>
        <xdr:cNvCxnSpPr/>
      </xdr:nvCxnSpPr>
      <xdr:spPr>
        <a:xfrm flipV="1">
          <a:off x="13893800" y="129651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2" name="テキスト ボックス 431"/>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xdr:rowOff>
    </xdr:from>
    <xdr:to>
      <xdr:col>20</xdr:col>
      <xdr:colOff>158750</xdr:colOff>
      <xdr:row>76</xdr:row>
      <xdr:rowOff>17272</xdr:rowOff>
    </xdr:to>
    <xdr:cxnSp macro="">
      <xdr:nvCxnSpPr>
        <xdr:cNvPr id="433" name="直線コネクタ 432"/>
        <xdr:cNvCxnSpPr/>
      </xdr:nvCxnSpPr>
      <xdr:spPr>
        <a:xfrm>
          <a:off x="13004800" y="13033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3" name="円/楕円 442"/>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162577</xdr:rowOff>
    </xdr:from>
    <xdr:ext cx="762000" cy="259045"/>
    <xdr:sp macro="" textlink="">
      <xdr:nvSpPr>
        <xdr:cNvPr id="444"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103632</xdr:rowOff>
    </xdr:from>
    <xdr:to>
      <xdr:col>22</xdr:col>
      <xdr:colOff>615950</xdr:colOff>
      <xdr:row>77</xdr:row>
      <xdr:rowOff>33782</xdr:rowOff>
    </xdr:to>
    <xdr:sp macro="" textlink="">
      <xdr:nvSpPr>
        <xdr:cNvPr id="445" name="円/楕円 444"/>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43959</xdr:rowOff>
    </xdr:from>
    <xdr:ext cx="736600" cy="259045"/>
    <xdr:sp macro="" textlink="">
      <xdr:nvSpPr>
        <xdr:cNvPr id="446" name="テキスト ボックス 445"/>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55626</xdr:rowOff>
    </xdr:from>
    <xdr:to>
      <xdr:col>21</xdr:col>
      <xdr:colOff>412750</xdr:colOff>
      <xdr:row>75</xdr:row>
      <xdr:rowOff>157226</xdr:rowOff>
    </xdr:to>
    <xdr:sp macro="" textlink="">
      <xdr:nvSpPr>
        <xdr:cNvPr id="447" name="円/楕円 446"/>
        <xdr:cNvSpPr/>
      </xdr:nvSpPr>
      <xdr:spPr>
        <a:xfrm>
          <a:off x="14732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167403</xdr:rowOff>
    </xdr:from>
    <xdr:ext cx="762000" cy="259045"/>
    <xdr:sp macro="" textlink="">
      <xdr:nvSpPr>
        <xdr:cNvPr id="448" name="テキスト ボックス 447"/>
        <xdr:cNvSpPr txBox="1"/>
      </xdr:nvSpPr>
      <xdr:spPr>
        <a:xfrm>
          <a:off x="14401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137922</xdr:rowOff>
    </xdr:from>
    <xdr:to>
      <xdr:col>20</xdr:col>
      <xdr:colOff>209550</xdr:colOff>
      <xdr:row>76</xdr:row>
      <xdr:rowOff>68072</xdr:rowOff>
    </xdr:to>
    <xdr:sp macro="" textlink="">
      <xdr:nvSpPr>
        <xdr:cNvPr id="449" name="円/楕円 448"/>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78249</xdr:rowOff>
    </xdr:from>
    <xdr:ext cx="762000" cy="259045"/>
    <xdr:sp macro="" textlink="">
      <xdr:nvSpPr>
        <xdr:cNvPr id="450" name="テキスト ボックス 449"/>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51" name="円/楕円 450"/>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52" name="テキスト ボックス 45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埼玉県羽生市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92901</xdr:rowOff>
    </xdr:from>
    <xdr:to>
      <xdr:col>4</xdr:col>
      <xdr:colOff>1117600</xdr:colOff>
      <xdr:row>18</xdr:row>
      <xdr:rowOff>139668</xdr:rowOff>
    </xdr:to>
    <xdr:cxnSp macro="">
      <xdr:nvCxnSpPr>
        <xdr:cNvPr id="50" name="直線コネクタ 49"/>
        <xdr:cNvCxnSpPr/>
      </xdr:nvCxnSpPr>
      <xdr:spPr bwMode="auto">
        <a:xfrm flipV="1">
          <a:off x="5003800" y="3226626"/>
          <a:ext cx="647700" cy="4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139668</xdr:rowOff>
    </xdr:from>
    <xdr:to>
      <xdr:col>4</xdr:col>
      <xdr:colOff>469900</xdr:colOff>
      <xdr:row>19</xdr:row>
      <xdr:rowOff>21863</xdr:rowOff>
    </xdr:to>
    <xdr:cxnSp macro="">
      <xdr:nvCxnSpPr>
        <xdr:cNvPr id="53" name="直線コネクタ 52"/>
        <xdr:cNvCxnSpPr/>
      </xdr:nvCxnSpPr>
      <xdr:spPr bwMode="auto">
        <a:xfrm flipV="1">
          <a:off x="4305300" y="3273393"/>
          <a:ext cx="698500" cy="53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163138</xdr:rowOff>
    </xdr:from>
    <xdr:to>
      <xdr:col>3</xdr:col>
      <xdr:colOff>904875</xdr:colOff>
      <xdr:row>19</xdr:row>
      <xdr:rowOff>21863</xdr:rowOff>
    </xdr:to>
    <xdr:cxnSp macro="">
      <xdr:nvCxnSpPr>
        <xdr:cNvPr id="56" name="直線コネクタ 55"/>
        <xdr:cNvCxnSpPr/>
      </xdr:nvCxnSpPr>
      <xdr:spPr bwMode="auto">
        <a:xfrm>
          <a:off x="3606800" y="3296863"/>
          <a:ext cx="698500" cy="30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118885</xdr:rowOff>
    </xdr:from>
    <xdr:to>
      <xdr:col>3</xdr:col>
      <xdr:colOff>206375</xdr:colOff>
      <xdr:row>18</xdr:row>
      <xdr:rowOff>163138</xdr:rowOff>
    </xdr:to>
    <xdr:cxnSp macro="">
      <xdr:nvCxnSpPr>
        <xdr:cNvPr id="59" name="直線コネクタ 58"/>
        <xdr:cNvCxnSpPr/>
      </xdr:nvCxnSpPr>
      <xdr:spPr bwMode="auto">
        <a:xfrm>
          <a:off x="2908300" y="3252610"/>
          <a:ext cx="698500" cy="44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42101</xdr:rowOff>
    </xdr:from>
    <xdr:to>
      <xdr:col>5</xdr:col>
      <xdr:colOff>34925</xdr:colOff>
      <xdr:row>18</xdr:row>
      <xdr:rowOff>143701</xdr:rowOff>
    </xdr:to>
    <xdr:sp macro="" textlink="">
      <xdr:nvSpPr>
        <xdr:cNvPr id="69" name="円/楕円 68"/>
        <xdr:cNvSpPr/>
      </xdr:nvSpPr>
      <xdr:spPr bwMode="auto">
        <a:xfrm>
          <a:off x="5600700" y="317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14178</xdr:rowOff>
    </xdr:from>
    <xdr:ext cx="762000" cy="259045"/>
    <xdr:sp macro="" textlink="">
      <xdr:nvSpPr>
        <xdr:cNvPr id="70" name="人口1人当たり決算額の推移該当値テキスト130"/>
        <xdr:cNvSpPr txBox="1"/>
      </xdr:nvSpPr>
      <xdr:spPr>
        <a:xfrm>
          <a:off x="5740400" y="314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57,290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88868</xdr:rowOff>
    </xdr:from>
    <xdr:to>
      <xdr:col>4</xdr:col>
      <xdr:colOff>520700</xdr:colOff>
      <xdr:row>19</xdr:row>
      <xdr:rowOff>19018</xdr:rowOff>
    </xdr:to>
    <xdr:sp macro="" textlink="">
      <xdr:nvSpPr>
        <xdr:cNvPr id="71" name="円/楕円 70"/>
        <xdr:cNvSpPr/>
      </xdr:nvSpPr>
      <xdr:spPr bwMode="auto">
        <a:xfrm>
          <a:off x="4953000" y="3222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3795</xdr:rowOff>
    </xdr:from>
    <xdr:ext cx="736600" cy="259045"/>
    <xdr:sp macro="" textlink="">
      <xdr:nvSpPr>
        <xdr:cNvPr id="72" name="テキスト ボックス 71"/>
        <xdr:cNvSpPr txBox="1"/>
      </xdr:nvSpPr>
      <xdr:spPr>
        <a:xfrm>
          <a:off x="4622800" y="3308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54,835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142513</xdr:rowOff>
    </xdr:from>
    <xdr:to>
      <xdr:col>3</xdr:col>
      <xdr:colOff>955675</xdr:colOff>
      <xdr:row>19</xdr:row>
      <xdr:rowOff>72663</xdr:rowOff>
    </xdr:to>
    <xdr:sp macro="" textlink="">
      <xdr:nvSpPr>
        <xdr:cNvPr id="73" name="円/楕円 72"/>
        <xdr:cNvSpPr/>
      </xdr:nvSpPr>
      <xdr:spPr bwMode="auto">
        <a:xfrm>
          <a:off x="4254500" y="327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57440</xdr:rowOff>
    </xdr:from>
    <xdr:ext cx="762000" cy="259045"/>
    <xdr:sp macro="" textlink="">
      <xdr:nvSpPr>
        <xdr:cNvPr id="74" name="テキスト ボックス 73"/>
        <xdr:cNvSpPr txBox="1"/>
      </xdr:nvSpPr>
      <xdr:spPr>
        <a:xfrm>
          <a:off x="3924300" y="336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52,019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112338</xdr:rowOff>
    </xdr:from>
    <xdr:to>
      <xdr:col>3</xdr:col>
      <xdr:colOff>257175</xdr:colOff>
      <xdr:row>19</xdr:row>
      <xdr:rowOff>42488</xdr:rowOff>
    </xdr:to>
    <xdr:sp macro="" textlink="">
      <xdr:nvSpPr>
        <xdr:cNvPr id="75" name="円/楕円 74"/>
        <xdr:cNvSpPr/>
      </xdr:nvSpPr>
      <xdr:spPr bwMode="auto">
        <a:xfrm>
          <a:off x="3556000" y="3246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27265</xdr:rowOff>
    </xdr:from>
    <xdr:ext cx="762000" cy="259045"/>
    <xdr:sp macro="" textlink="">
      <xdr:nvSpPr>
        <xdr:cNvPr id="76" name="テキスト ボックス 75"/>
        <xdr:cNvSpPr txBox="1"/>
      </xdr:nvSpPr>
      <xdr:spPr>
        <a:xfrm>
          <a:off x="3225800" y="333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53,603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68085</xdr:rowOff>
    </xdr:from>
    <xdr:to>
      <xdr:col>2</xdr:col>
      <xdr:colOff>692150</xdr:colOff>
      <xdr:row>18</xdr:row>
      <xdr:rowOff>169685</xdr:rowOff>
    </xdr:to>
    <xdr:sp macro="" textlink="">
      <xdr:nvSpPr>
        <xdr:cNvPr id="77" name="円/楕円 76"/>
        <xdr:cNvSpPr/>
      </xdr:nvSpPr>
      <xdr:spPr bwMode="auto">
        <a:xfrm>
          <a:off x="2857500" y="320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154462</xdr:rowOff>
    </xdr:from>
    <xdr:ext cx="762000" cy="259045"/>
    <xdr:sp macro="" textlink="">
      <xdr:nvSpPr>
        <xdr:cNvPr id="78" name="テキスト ボックス 77"/>
        <xdr:cNvSpPr txBox="1"/>
      </xdr:nvSpPr>
      <xdr:spPr>
        <a:xfrm>
          <a:off x="2527300" y="328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202177</xdr:rowOff>
    </xdr:from>
    <xdr:to>
      <xdr:col>4</xdr:col>
      <xdr:colOff>1117600</xdr:colOff>
      <xdr:row>35</xdr:row>
      <xdr:rowOff>237675</xdr:rowOff>
    </xdr:to>
    <xdr:cxnSp macro="">
      <xdr:nvCxnSpPr>
        <xdr:cNvPr id="113" name="直線コネクタ 112"/>
        <xdr:cNvCxnSpPr/>
      </xdr:nvCxnSpPr>
      <xdr:spPr bwMode="auto">
        <a:xfrm flipV="1">
          <a:off x="5003800" y="6812527"/>
          <a:ext cx="647700" cy="35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125040</xdr:rowOff>
    </xdr:from>
    <xdr:to>
      <xdr:col>4</xdr:col>
      <xdr:colOff>469900</xdr:colOff>
      <xdr:row>35</xdr:row>
      <xdr:rowOff>237675</xdr:rowOff>
    </xdr:to>
    <xdr:cxnSp macro="">
      <xdr:nvCxnSpPr>
        <xdr:cNvPr id="116" name="直線コネクタ 115"/>
        <xdr:cNvCxnSpPr/>
      </xdr:nvCxnSpPr>
      <xdr:spPr bwMode="auto">
        <a:xfrm>
          <a:off x="4305300" y="6392490"/>
          <a:ext cx="698500" cy="455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215181</xdr:rowOff>
    </xdr:from>
    <xdr:ext cx="736600" cy="259045"/>
    <xdr:sp macro="" textlink="">
      <xdr:nvSpPr>
        <xdr:cNvPr id="118" name="テキスト ボックス 117"/>
        <xdr:cNvSpPr txBox="1"/>
      </xdr:nvSpPr>
      <xdr:spPr>
        <a:xfrm>
          <a:off x="4622800" y="64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125040</xdr:rowOff>
    </xdr:from>
    <xdr:to>
      <xdr:col>3</xdr:col>
      <xdr:colOff>904875</xdr:colOff>
      <xdr:row>35</xdr:row>
      <xdr:rowOff>140259</xdr:rowOff>
    </xdr:to>
    <xdr:cxnSp macro="">
      <xdr:nvCxnSpPr>
        <xdr:cNvPr id="119" name="直線コネクタ 118"/>
        <xdr:cNvCxnSpPr/>
      </xdr:nvCxnSpPr>
      <xdr:spPr bwMode="auto">
        <a:xfrm flipV="1">
          <a:off x="3606800" y="6392490"/>
          <a:ext cx="698500" cy="358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125120</xdr:rowOff>
    </xdr:from>
    <xdr:ext cx="762000" cy="259045"/>
    <xdr:sp macro="" textlink="">
      <xdr:nvSpPr>
        <xdr:cNvPr id="121" name="テキスト ボックス 120"/>
        <xdr:cNvSpPr txBox="1"/>
      </xdr:nvSpPr>
      <xdr:spPr>
        <a:xfrm>
          <a:off x="3924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94996</xdr:rowOff>
    </xdr:from>
    <xdr:to>
      <xdr:col>3</xdr:col>
      <xdr:colOff>206375</xdr:colOff>
      <xdr:row>35</xdr:row>
      <xdr:rowOff>140259</xdr:rowOff>
    </xdr:to>
    <xdr:cxnSp macro="">
      <xdr:nvCxnSpPr>
        <xdr:cNvPr id="122" name="直線コネクタ 121"/>
        <xdr:cNvCxnSpPr/>
      </xdr:nvCxnSpPr>
      <xdr:spPr bwMode="auto">
        <a:xfrm>
          <a:off x="2908300" y="6705346"/>
          <a:ext cx="698500" cy="45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100946</xdr:rowOff>
    </xdr:from>
    <xdr:ext cx="762000" cy="259045"/>
    <xdr:sp macro="" textlink="">
      <xdr:nvSpPr>
        <xdr:cNvPr id="124" name="テキスト ボックス 123"/>
        <xdr:cNvSpPr txBox="1"/>
      </xdr:nvSpPr>
      <xdr:spPr>
        <a:xfrm>
          <a:off x="32258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44155</xdr:rowOff>
    </xdr:from>
    <xdr:ext cx="762000" cy="259045"/>
    <xdr:sp macro="" textlink="">
      <xdr:nvSpPr>
        <xdr:cNvPr id="126" name="テキスト ボックス 125"/>
        <xdr:cNvSpPr txBox="1"/>
      </xdr:nvSpPr>
      <xdr:spPr>
        <a:xfrm>
          <a:off x="2527300" y="63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151377</xdr:rowOff>
    </xdr:from>
    <xdr:to>
      <xdr:col>5</xdr:col>
      <xdr:colOff>34925</xdr:colOff>
      <xdr:row>35</xdr:row>
      <xdr:rowOff>252977</xdr:rowOff>
    </xdr:to>
    <xdr:sp macro="" textlink="">
      <xdr:nvSpPr>
        <xdr:cNvPr id="132" name="円/楕円 131"/>
        <xdr:cNvSpPr/>
      </xdr:nvSpPr>
      <xdr:spPr bwMode="auto">
        <a:xfrm>
          <a:off x="5600700" y="6761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123454</xdr:rowOff>
    </xdr:from>
    <xdr:ext cx="762000" cy="259045"/>
    <xdr:sp macro="" textlink="">
      <xdr:nvSpPr>
        <xdr:cNvPr id="133" name="人口1人当たり決算額の推移該当値テキスト445"/>
        <xdr:cNvSpPr txBox="1"/>
      </xdr:nvSpPr>
      <xdr:spPr>
        <a:xfrm>
          <a:off x="5740400" y="673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186875</xdr:rowOff>
    </xdr:from>
    <xdr:to>
      <xdr:col>4</xdr:col>
      <xdr:colOff>520700</xdr:colOff>
      <xdr:row>35</xdr:row>
      <xdr:rowOff>288475</xdr:rowOff>
    </xdr:to>
    <xdr:sp macro="" textlink="">
      <xdr:nvSpPr>
        <xdr:cNvPr id="134" name="円/楕円 133"/>
        <xdr:cNvSpPr/>
      </xdr:nvSpPr>
      <xdr:spPr bwMode="auto">
        <a:xfrm>
          <a:off x="4953000" y="679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273252</xdr:rowOff>
    </xdr:from>
    <xdr:ext cx="736600" cy="259045"/>
    <xdr:sp macro="" textlink="">
      <xdr:nvSpPr>
        <xdr:cNvPr id="135" name="テキスト ボックス 134"/>
        <xdr:cNvSpPr txBox="1"/>
      </xdr:nvSpPr>
      <xdr:spPr>
        <a:xfrm>
          <a:off x="4622800" y="6883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74240</xdr:rowOff>
    </xdr:from>
    <xdr:to>
      <xdr:col>3</xdr:col>
      <xdr:colOff>955675</xdr:colOff>
      <xdr:row>34</xdr:row>
      <xdr:rowOff>175840</xdr:rowOff>
    </xdr:to>
    <xdr:sp macro="" textlink="">
      <xdr:nvSpPr>
        <xdr:cNvPr id="136" name="円/楕円 135"/>
        <xdr:cNvSpPr/>
      </xdr:nvSpPr>
      <xdr:spPr bwMode="auto">
        <a:xfrm>
          <a:off x="4254500" y="6341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186017</xdr:rowOff>
    </xdr:from>
    <xdr:ext cx="762000" cy="259045"/>
    <xdr:sp macro="" textlink="">
      <xdr:nvSpPr>
        <xdr:cNvPr id="137" name="テキスト ボックス 136"/>
        <xdr:cNvSpPr txBox="1"/>
      </xdr:nvSpPr>
      <xdr:spPr>
        <a:xfrm>
          <a:off x="3924300" y="611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89459</xdr:rowOff>
    </xdr:from>
    <xdr:to>
      <xdr:col>3</xdr:col>
      <xdr:colOff>257175</xdr:colOff>
      <xdr:row>35</xdr:row>
      <xdr:rowOff>191059</xdr:rowOff>
    </xdr:to>
    <xdr:sp macro="" textlink="">
      <xdr:nvSpPr>
        <xdr:cNvPr id="138" name="円/楕円 137"/>
        <xdr:cNvSpPr/>
      </xdr:nvSpPr>
      <xdr:spPr bwMode="auto">
        <a:xfrm>
          <a:off x="3556000" y="669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175836</xdr:rowOff>
    </xdr:from>
    <xdr:ext cx="762000" cy="259045"/>
    <xdr:sp macro="" textlink="">
      <xdr:nvSpPr>
        <xdr:cNvPr id="139" name="テキスト ボックス 138"/>
        <xdr:cNvSpPr txBox="1"/>
      </xdr:nvSpPr>
      <xdr:spPr>
        <a:xfrm>
          <a:off x="3225800" y="678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44196</xdr:rowOff>
    </xdr:from>
    <xdr:to>
      <xdr:col>2</xdr:col>
      <xdr:colOff>692150</xdr:colOff>
      <xdr:row>35</xdr:row>
      <xdr:rowOff>145796</xdr:rowOff>
    </xdr:to>
    <xdr:sp macro="" textlink="">
      <xdr:nvSpPr>
        <xdr:cNvPr id="140" name="円/楕円 139"/>
        <xdr:cNvSpPr/>
      </xdr:nvSpPr>
      <xdr:spPr bwMode="auto">
        <a:xfrm>
          <a:off x="2857500" y="665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130573</xdr:rowOff>
    </xdr:from>
    <xdr:ext cx="762000" cy="259045"/>
    <xdr:sp macro="" textlink="">
      <xdr:nvSpPr>
        <xdr:cNvPr id="141" name="テキスト ボックス 140"/>
        <xdr:cNvSpPr txBox="1"/>
      </xdr:nvSpPr>
      <xdr:spPr>
        <a:xfrm>
          <a:off x="2527300" y="67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55,677
54,574
58.64
19,140,158
18,110,469
906,856
11,060,607
18,401,387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119606</xdr:rowOff>
    </xdr:from>
    <xdr:to>
      <xdr:col>6</xdr:col>
      <xdr:colOff>511175</xdr:colOff>
      <xdr:row>37</xdr:row>
      <xdr:rowOff>16599</xdr:rowOff>
    </xdr:to>
    <xdr:cxnSp macro="">
      <xdr:nvCxnSpPr>
        <xdr:cNvPr id="59" name="直線コネクタ 58"/>
        <xdr:cNvCxnSpPr/>
      </xdr:nvCxnSpPr>
      <xdr:spPr>
        <a:xfrm flipV="1">
          <a:off x="3797300" y="6291806"/>
          <a:ext cx="8382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16599</xdr:rowOff>
    </xdr:from>
    <xdr:to>
      <xdr:col>5</xdr:col>
      <xdr:colOff>358775</xdr:colOff>
      <xdr:row>37</xdr:row>
      <xdr:rowOff>62867</xdr:rowOff>
    </xdr:to>
    <xdr:cxnSp macro="">
      <xdr:nvCxnSpPr>
        <xdr:cNvPr id="62" name="直線コネクタ 61"/>
        <xdr:cNvCxnSpPr/>
      </xdr:nvCxnSpPr>
      <xdr:spPr>
        <a:xfrm flipV="1">
          <a:off x="2908300" y="6360249"/>
          <a:ext cx="889000" cy="4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164297</xdr:rowOff>
    </xdr:from>
    <xdr:to>
      <xdr:col>4</xdr:col>
      <xdr:colOff>155575</xdr:colOff>
      <xdr:row>37</xdr:row>
      <xdr:rowOff>62867</xdr:rowOff>
    </xdr:to>
    <xdr:cxnSp macro="">
      <xdr:nvCxnSpPr>
        <xdr:cNvPr id="65" name="直線コネクタ 64"/>
        <xdr:cNvCxnSpPr/>
      </xdr:nvCxnSpPr>
      <xdr:spPr>
        <a:xfrm>
          <a:off x="2019300" y="6336497"/>
          <a:ext cx="889000" cy="7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121641</xdr:rowOff>
    </xdr:from>
    <xdr:to>
      <xdr:col>2</xdr:col>
      <xdr:colOff>638175</xdr:colOff>
      <xdr:row>36</xdr:row>
      <xdr:rowOff>164297</xdr:rowOff>
    </xdr:to>
    <xdr:cxnSp macro="">
      <xdr:nvCxnSpPr>
        <xdr:cNvPr id="68" name="直線コネクタ 67"/>
        <xdr:cNvCxnSpPr/>
      </xdr:nvCxnSpPr>
      <xdr:spPr>
        <a:xfrm>
          <a:off x="1130300" y="6293841"/>
          <a:ext cx="889000" cy="4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68806</xdr:rowOff>
    </xdr:from>
    <xdr:to>
      <xdr:col>6</xdr:col>
      <xdr:colOff>561975</xdr:colOff>
      <xdr:row>36</xdr:row>
      <xdr:rowOff>170406</xdr:rowOff>
    </xdr:to>
    <xdr:sp macro="" textlink="">
      <xdr:nvSpPr>
        <xdr:cNvPr id="78" name="円/楕円 77"/>
        <xdr:cNvSpPr/>
      </xdr:nvSpPr>
      <xdr:spPr>
        <a:xfrm>
          <a:off x="4584700" y="62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47233</xdr:rowOff>
    </xdr:from>
    <xdr:ext cx="534377" cy="259045"/>
    <xdr:sp macro="" textlink="">
      <xdr:nvSpPr>
        <xdr:cNvPr id="79" name="人件費該当値テキスト"/>
        <xdr:cNvSpPr txBox="1"/>
      </xdr:nvSpPr>
      <xdr:spPr>
        <a:xfrm>
          <a:off x="4686300" y="62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55,879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137249</xdr:rowOff>
    </xdr:from>
    <xdr:to>
      <xdr:col>5</xdr:col>
      <xdr:colOff>409575</xdr:colOff>
      <xdr:row>37</xdr:row>
      <xdr:rowOff>67399</xdr:rowOff>
    </xdr:to>
    <xdr:sp macro="" textlink="">
      <xdr:nvSpPr>
        <xdr:cNvPr id="80" name="円/楕円 79"/>
        <xdr:cNvSpPr/>
      </xdr:nvSpPr>
      <xdr:spPr>
        <a:xfrm>
          <a:off x="3746500" y="63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58526</xdr:rowOff>
    </xdr:from>
    <xdr:ext cx="534377" cy="259045"/>
    <xdr:sp macro="" textlink="">
      <xdr:nvSpPr>
        <xdr:cNvPr id="81" name="テキスト ボックス 80"/>
        <xdr:cNvSpPr txBox="1"/>
      </xdr:nvSpPr>
      <xdr:spPr>
        <a:xfrm>
          <a:off x="3530111" y="64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12067</xdr:rowOff>
    </xdr:from>
    <xdr:to>
      <xdr:col>4</xdr:col>
      <xdr:colOff>206375</xdr:colOff>
      <xdr:row>37</xdr:row>
      <xdr:rowOff>113667</xdr:rowOff>
    </xdr:to>
    <xdr:sp macro="" textlink="">
      <xdr:nvSpPr>
        <xdr:cNvPr id="82" name="円/楕円 81"/>
        <xdr:cNvSpPr/>
      </xdr:nvSpPr>
      <xdr:spPr>
        <a:xfrm>
          <a:off x="2857500" y="635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104794</xdr:rowOff>
    </xdr:from>
    <xdr:ext cx="534377" cy="259045"/>
    <xdr:sp macro="" textlink="">
      <xdr:nvSpPr>
        <xdr:cNvPr id="83" name="テキスト ボックス 82"/>
        <xdr:cNvSpPr txBox="1"/>
      </xdr:nvSpPr>
      <xdr:spPr>
        <a:xfrm>
          <a:off x="2641111" y="644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113497</xdr:rowOff>
    </xdr:from>
    <xdr:to>
      <xdr:col>3</xdr:col>
      <xdr:colOff>3175</xdr:colOff>
      <xdr:row>37</xdr:row>
      <xdr:rowOff>43647</xdr:rowOff>
    </xdr:to>
    <xdr:sp macro="" textlink="">
      <xdr:nvSpPr>
        <xdr:cNvPr id="84" name="円/楕円 83"/>
        <xdr:cNvSpPr/>
      </xdr:nvSpPr>
      <xdr:spPr>
        <a:xfrm>
          <a:off x="1968500" y="62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34774</xdr:rowOff>
    </xdr:from>
    <xdr:ext cx="534377" cy="259045"/>
    <xdr:sp macro="" textlink="">
      <xdr:nvSpPr>
        <xdr:cNvPr id="85" name="テキスト ボックス 84"/>
        <xdr:cNvSpPr txBox="1"/>
      </xdr:nvSpPr>
      <xdr:spPr>
        <a:xfrm>
          <a:off x="1752111" y="637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70841</xdr:rowOff>
    </xdr:from>
    <xdr:to>
      <xdr:col>1</xdr:col>
      <xdr:colOff>485775</xdr:colOff>
      <xdr:row>37</xdr:row>
      <xdr:rowOff>991</xdr:rowOff>
    </xdr:to>
    <xdr:sp macro="" textlink="">
      <xdr:nvSpPr>
        <xdr:cNvPr id="86" name="円/楕円 85"/>
        <xdr:cNvSpPr/>
      </xdr:nvSpPr>
      <xdr:spPr>
        <a:xfrm>
          <a:off x="1079500" y="624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163568</xdr:rowOff>
    </xdr:from>
    <xdr:ext cx="534377" cy="259045"/>
    <xdr:sp macro="" textlink="">
      <xdr:nvSpPr>
        <xdr:cNvPr id="87" name="テキスト ボックス 86"/>
        <xdr:cNvSpPr txBox="1"/>
      </xdr:nvSpPr>
      <xdr:spPr>
        <a:xfrm>
          <a:off x="863111" y="63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48926</xdr:rowOff>
    </xdr:from>
    <xdr:to>
      <xdr:col>6</xdr:col>
      <xdr:colOff>511175</xdr:colOff>
      <xdr:row>55</xdr:row>
      <xdr:rowOff>88055</xdr:rowOff>
    </xdr:to>
    <xdr:cxnSp macro="">
      <xdr:nvCxnSpPr>
        <xdr:cNvPr id="117" name="直線コネクタ 116"/>
        <xdr:cNvCxnSpPr/>
      </xdr:nvCxnSpPr>
      <xdr:spPr>
        <a:xfrm flipV="1">
          <a:off x="3797300" y="9478676"/>
          <a:ext cx="8382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88055</xdr:rowOff>
    </xdr:from>
    <xdr:to>
      <xdr:col>5</xdr:col>
      <xdr:colOff>358775</xdr:colOff>
      <xdr:row>56</xdr:row>
      <xdr:rowOff>1663</xdr:rowOff>
    </xdr:to>
    <xdr:cxnSp macro="">
      <xdr:nvCxnSpPr>
        <xdr:cNvPr id="120" name="直線コネクタ 119"/>
        <xdr:cNvCxnSpPr/>
      </xdr:nvCxnSpPr>
      <xdr:spPr>
        <a:xfrm flipV="1">
          <a:off x="2908300" y="9517805"/>
          <a:ext cx="889000" cy="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1663</xdr:rowOff>
    </xdr:from>
    <xdr:to>
      <xdr:col>4</xdr:col>
      <xdr:colOff>155575</xdr:colOff>
      <xdr:row>56</xdr:row>
      <xdr:rowOff>22066</xdr:rowOff>
    </xdr:to>
    <xdr:cxnSp macro="">
      <xdr:nvCxnSpPr>
        <xdr:cNvPr id="123" name="直線コネクタ 122"/>
        <xdr:cNvCxnSpPr/>
      </xdr:nvCxnSpPr>
      <xdr:spPr>
        <a:xfrm flipV="1">
          <a:off x="2019300" y="9602863"/>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14999</xdr:rowOff>
    </xdr:from>
    <xdr:to>
      <xdr:col>2</xdr:col>
      <xdr:colOff>638175</xdr:colOff>
      <xdr:row>56</xdr:row>
      <xdr:rowOff>22066</xdr:rowOff>
    </xdr:to>
    <xdr:cxnSp macro="">
      <xdr:nvCxnSpPr>
        <xdr:cNvPr id="126" name="直線コネクタ 125"/>
        <xdr:cNvCxnSpPr/>
      </xdr:nvCxnSpPr>
      <xdr:spPr>
        <a:xfrm>
          <a:off x="1130300" y="9616199"/>
          <a:ext cx="8890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169576</xdr:rowOff>
    </xdr:from>
    <xdr:to>
      <xdr:col>6</xdr:col>
      <xdr:colOff>561975</xdr:colOff>
      <xdr:row>55</xdr:row>
      <xdr:rowOff>99726</xdr:rowOff>
    </xdr:to>
    <xdr:sp macro="" textlink="">
      <xdr:nvSpPr>
        <xdr:cNvPr id="136" name="円/楕円 135"/>
        <xdr:cNvSpPr/>
      </xdr:nvSpPr>
      <xdr:spPr>
        <a:xfrm>
          <a:off x="4584700" y="94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148003</xdr:rowOff>
    </xdr:from>
    <xdr:ext cx="534377" cy="259045"/>
    <xdr:sp macro="" textlink="">
      <xdr:nvSpPr>
        <xdr:cNvPr id="137" name="物件費該当値テキスト"/>
        <xdr:cNvSpPr txBox="1"/>
      </xdr:nvSpPr>
      <xdr:spPr>
        <a:xfrm>
          <a:off x="4686300" y="940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55,765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37255</xdr:rowOff>
    </xdr:from>
    <xdr:to>
      <xdr:col>5</xdr:col>
      <xdr:colOff>409575</xdr:colOff>
      <xdr:row>55</xdr:row>
      <xdr:rowOff>138855</xdr:rowOff>
    </xdr:to>
    <xdr:sp macro="" textlink="">
      <xdr:nvSpPr>
        <xdr:cNvPr id="138" name="円/楕円 137"/>
        <xdr:cNvSpPr/>
      </xdr:nvSpPr>
      <xdr:spPr>
        <a:xfrm>
          <a:off x="3746500" y="946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129982</xdr:rowOff>
    </xdr:from>
    <xdr:ext cx="534377" cy="259045"/>
    <xdr:sp macro="" textlink="">
      <xdr:nvSpPr>
        <xdr:cNvPr id="139" name="テキスト ボックス 138"/>
        <xdr:cNvSpPr txBox="1"/>
      </xdr:nvSpPr>
      <xdr:spPr>
        <a:xfrm>
          <a:off x="3530111" y="955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122313</xdr:rowOff>
    </xdr:from>
    <xdr:to>
      <xdr:col>4</xdr:col>
      <xdr:colOff>206375</xdr:colOff>
      <xdr:row>56</xdr:row>
      <xdr:rowOff>52463</xdr:rowOff>
    </xdr:to>
    <xdr:sp macro="" textlink="">
      <xdr:nvSpPr>
        <xdr:cNvPr id="140" name="円/楕円 139"/>
        <xdr:cNvSpPr/>
      </xdr:nvSpPr>
      <xdr:spPr>
        <a:xfrm>
          <a:off x="2857500" y="95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43590</xdr:rowOff>
    </xdr:from>
    <xdr:ext cx="534377" cy="259045"/>
    <xdr:sp macro="" textlink="">
      <xdr:nvSpPr>
        <xdr:cNvPr id="141" name="テキスト ボックス 140"/>
        <xdr:cNvSpPr txBox="1"/>
      </xdr:nvSpPr>
      <xdr:spPr>
        <a:xfrm>
          <a:off x="2641111" y="96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142716</xdr:rowOff>
    </xdr:from>
    <xdr:to>
      <xdr:col>3</xdr:col>
      <xdr:colOff>3175</xdr:colOff>
      <xdr:row>56</xdr:row>
      <xdr:rowOff>72866</xdr:rowOff>
    </xdr:to>
    <xdr:sp macro="" textlink="">
      <xdr:nvSpPr>
        <xdr:cNvPr id="142" name="円/楕円 141"/>
        <xdr:cNvSpPr/>
      </xdr:nvSpPr>
      <xdr:spPr>
        <a:xfrm>
          <a:off x="1968500" y="95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63993</xdr:rowOff>
    </xdr:from>
    <xdr:ext cx="534377" cy="259045"/>
    <xdr:sp macro="" textlink="">
      <xdr:nvSpPr>
        <xdr:cNvPr id="143" name="テキスト ボックス 142"/>
        <xdr:cNvSpPr txBox="1"/>
      </xdr:nvSpPr>
      <xdr:spPr>
        <a:xfrm>
          <a:off x="1752111" y="966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135649</xdr:rowOff>
    </xdr:from>
    <xdr:to>
      <xdr:col>1</xdr:col>
      <xdr:colOff>485775</xdr:colOff>
      <xdr:row>56</xdr:row>
      <xdr:rowOff>65799</xdr:rowOff>
    </xdr:to>
    <xdr:sp macro="" textlink="">
      <xdr:nvSpPr>
        <xdr:cNvPr id="144" name="円/楕円 143"/>
        <xdr:cNvSpPr/>
      </xdr:nvSpPr>
      <xdr:spPr>
        <a:xfrm>
          <a:off x="1079500" y="95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56926</xdr:rowOff>
    </xdr:from>
    <xdr:ext cx="534377" cy="259045"/>
    <xdr:sp macro="" textlink="">
      <xdr:nvSpPr>
        <xdr:cNvPr id="145" name="テキスト ボックス 144"/>
        <xdr:cNvSpPr txBox="1"/>
      </xdr:nvSpPr>
      <xdr:spPr>
        <a:xfrm>
          <a:off x="863111" y="96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24420</xdr:rowOff>
    </xdr:from>
    <xdr:to>
      <xdr:col>6</xdr:col>
      <xdr:colOff>511175</xdr:colOff>
      <xdr:row>79</xdr:row>
      <xdr:rowOff>28829</xdr:rowOff>
    </xdr:to>
    <xdr:cxnSp macro="">
      <xdr:nvCxnSpPr>
        <xdr:cNvPr id="176" name="直線コネクタ 175"/>
        <xdr:cNvCxnSpPr/>
      </xdr:nvCxnSpPr>
      <xdr:spPr>
        <a:xfrm>
          <a:off x="3797300" y="13568970"/>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24420</xdr:rowOff>
    </xdr:from>
    <xdr:to>
      <xdr:col>5</xdr:col>
      <xdr:colOff>358775</xdr:colOff>
      <xdr:row>79</xdr:row>
      <xdr:rowOff>35034</xdr:rowOff>
    </xdr:to>
    <xdr:cxnSp macro="">
      <xdr:nvCxnSpPr>
        <xdr:cNvPr id="179" name="直線コネクタ 178"/>
        <xdr:cNvCxnSpPr/>
      </xdr:nvCxnSpPr>
      <xdr:spPr>
        <a:xfrm flipV="1">
          <a:off x="2908300" y="13568970"/>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35034</xdr:rowOff>
    </xdr:from>
    <xdr:to>
      <xdr:col>4</xdr:col>
      <xdr:colOff>155575</xdr:colOff>
      <xdr:row>79</xdr:row>
      <xdr:rowOff>45647</xdr:rowOff>
    </xdr:to>
    <xdr:cxnSp macro="">
      <xdr:nvCxnSpPr>
        <xdr:cNvPr id="182" name="直線コネクタ 181"/>
        <xdr:cNvCxnSpPr/>
      </xdr:nvCxnSpPr>
      <xdr:spPr>
        <a:xfrm flipV="1">
          <a:off x="2019300" y="13579584"/>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45647</xdr:rowOff>
    </xdr:from>
    <xdr:to>
      <xdr:col>2</xdr:col>
      <xdr:colOff>638175</xdr:colOff>
      <xdr:row>79</xdr:row>
      <xdr:rowOff>47934</xdr:rowOff>
    </xdr:to>
    <xdr:cxnSp macro="">
      <xdr:nvCxnSpPr>
        <xdr:cNvPr id="185" name="直線コネクタ 184"/>
        <xdr:cNvCxnSpPr/>
      </xdr:nvCxnSpPr>
      <xdr:spPr>
        <a:xfrm flipV="1">
          <a:off x="1130300" y="1359019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149479</xdr:rowOff>
    </xdr:from>
    <xdr:to>
      <xdr:col>6</xdr:col>
      <xdr:colOff>561975</xdr:colOff>
      <xdr:row>79</xdr:row>
      <xdr:rowOff>79629</xdr:rowOff>
    </xdr:to>
    <xdr:sp macro="" textlink="">
      <xdr:nvSpPr>
        <xdr:cNvPr id="195" name="円/楕円 194"/>
        <xdr:cNvSpPr/>
      </xdr:nvSpPr>
      <xdr:spPr>
        <a:xfrm>
          <a:off x="4584700" y="135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64406</xdr:rowOff>
    </xdr:from>
    <xdr:ext cx="378565" cy="259045"/>
    <xdr:sp macro="" textlink="">
      <xdr:nvSpPr>
        <xdr:cNvPr id="196" name="維持補修費該当値テキスト"/>
        <xdr:cNvSpPr txBox="1"/>
      </xdr:nvSpPr>
      <xdr:spPr>
        <a:xfrm>
          <a:off x="4686300" y="13437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145070</xdr:rowOff>
    </xdr:from>
    <xdr:to>
      <xdr:col>5</xdr:col>
      <xdr:colOff>409575</xdr:colOff>
      <xdr:row>79</xdr:row>
      <xdr:rowOff>75220</xdr:rowOff>
    </xdr:to>
    <xdr:sp macro="" textlink="">
      <xdr:nvSpPr>
        <xdr:cNvPr id="197" name="円/楕円 196"/>
        <xdr:cNvSpPr/>
      </xdr:nvSpPr>
      <xdr:spPr>
        <a:xfrm>
          <a:off x="3746500" y="135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66347</xdr:rowOff>
    </xdr:from>
    <xdr:ext cx="378565" cy="259045"/>
    <xdr:sp macro="" textlink="">
      <xdr:nvSpPr>
        <xdr:cNvPr id="198" name="テキスト ボックス 197"/>
        <xdr:cNvSpPr txBox="1"/>
      </xdr:nvSpPr>
      <xdr:spPr>
        <a:xfrm>
          <a:off x="3608017" y="13610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155684</xdr:rowOff>
    </xdr:from>
    <xdr:to>
      <xdr:col>4</xdr:col>
      <xdr:colOff>206375</xdr:colOff>
      <xdr:row>79</xdr:row>
      <xdr:rowOff>85834</xdr:rowOff>
    </xdr:to>
    <xdr:sp macro="" textlink="">
      <xdr:nvSpPr>
        <xdr:cNvPr id="199" name="円/楕円 198"/>
        <xdr:cNvSpPr/>
      </xdr:nvSpPr>
      <xdr:spPr>
        <a:xfrm>
          <a:off x="2857500" y="1352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76961</xdr:rowOff>
    </xdr:from>
    <xdr:ext cx="378565" cy="259045"/>
    <xdr:sp macro="" textlink="">
      <xdr:nvSpPr>
        <xdr:cNvPr id="200" name="テキスト ボックス 199"/>
        <xdr:cNvSpPr txBox="1"/>
      </xdr:nvSpPr>
      <xdr:spPr>
        <a:xfrm>
          <a:off x="2719017" y="1362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166297</xdr:rowOff>
    </xdr:from>
    <xdr:to>
      <xdr:col>3</xdr:col>
      <xdr:colOff>3175</xdr:colOff>
      <xdr:row>79</xdr:row>
      <xdr:rowOff>96447</xdr:rowOff>
    </xdr:to>
    <xdr:sp macro="" textlink="">
      <xdr:nvSpPr>
        <xdr:cNvPr id="201" name="円/楕円 200"/>
        <xdr:cNvSpPr/>
      </xdr:nvSpPr>
      <xdr:spPr>
        <a:xfrm>
          <a:off x="1968500" y="135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87574</xdr:rowOff>
    </xdr:from>
    <xdr:ext cx="378565" cy="259045"/>
    <xdr:sp macro="" textlink="">
      <xdr:nvSpPr>
        <xdr:cNvPr id="202" name="テキスト ボックス 201"/>
        <xdr:cNvSpPr txBox="1"/>
      </xdr:nvSpPr>
      <xdr:spPr>
        <a:xfrm>
          <a:off x="1830017" y="13632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168584</xdr:rowOff>
    </xdr:from>
    <xdr:to>
      <xdr:col>1</xdr:col>
      <xdr:colOff>485775</xdr:colOff>
      <xdr:row>79</xdr:row>
      <xdr:rowOff>98734</xdr:rowOff>
    </xdr:to>
    <xdr:sp macro="" textlink="">
      <xdr:nvSpPr>
        <xdr:cNvPr id="203" name="円/楕円 202"/>
        <xdr:cNvSpPr/>
      </xdr:nvSpPr>
      <xdr:spPr>
        <a:xfrm>
          <a:off x="1079500" y="1354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89861</xdr:rowOff>
    </xdr:from>
    <xdr:ext cx="378565" cy="259045"/>
    <xdr:sp macro="" textlink="">
      <xdr:nvSpPr>
        <xdr:cNvPr id="204" name="テキスト ボックス 203"/>
        <xdr:cNvSpPr txBox="1"/>
      </xdr:nvSpPr>
      <xdr:spPr>
        <a:xfrm>
          <a:off x="941017" y="1363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98761</xdr:rowOff>
    </xdr:from>
    <xdr:to>
      <xdr:col>6</xdr:col>
      <xdr:colOff>511175</xdr:colOff>
      <xdr:row>95</xdr:row>
      <xdr:rowOff>136576</xdr:rowOff>
    </xdr:to>
    <xdr:cxnSp macro="">
      <xdr:nvCxnSpPr>
        <xdr:cNvPr id="234" name="直線コネクタ 233"/>
        <xdr:cNvCxnSpPr/>
      </xdr:nvCxnSpPr>
      <xdr:spPr>
        <a:xfrm flipV="1">
          <a:off x="3797300" y="16386511"/>
          <a:ext cx="838200" cy="3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136576</xdr:rowOff>
    </xdr:from>
    <xdr:to>
      <xdr:col>5</xdr:col>
      <xdr:colOff>358775</xdr:colOff>
      <xdr:row>96</xdr:row>
      <xdr:rowOff>61500</xdr:rowOff>
    </xdr:to>
    <xdr:cxnSp macro="">
      <xdr:nvCxnSpPr>
        <xdr:cNvPr id="237" name="直線コネクタ 236"/>
        <xdr:cNvCxnSpPr/>
      </xdr:nvCxnSpPr>
      <xdr:spPr>
        <a:xfrm flipV="1">
          <a:off x="2908300" y="16424326"/>
          <a:ext cx="889000" cy="9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61500</xdr:rowOff>
    </xdr:from>
    <xdr:to>
      <xdr:col>4</xdr:col>
      <xdr:colOff>155575</xdr:colOff>
      <xdr:row>96</xdr:row>
      <xdr:rowOff>100304</xdr:rowOff>
    </xdr:to>
    <xdr:cxnSp macro="">
      <xdr:nvCxnSpPr>
        <xdr:cNvPr id="240" name="直線コネクタ 239"/>
        <xdr:cNvCxnSpPr/>
      </xdr:nvCxnSpPr>
      <xdr:spPr>
        <a:xfrm flipV="1">
          <a:off x="2019300" y="16520700"/>
          <a:ext cx="889000" cy="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47783</xdr:rowOff>
    </xdr:from>
    <xdr:to>
      <xdr:col>2</xdr:col>
      <xdr:colOff>638175</xdr:colOff>
      <xdr:row>96</xdr:row>
      <xdr:rowOff>100304</xdr:rowOff>
    </xdr:to>
    <xdr:cxnSp macro="">
      <xdr:nvCxnSpPr>
        <xdr:cNvPr id="243" name="直線コネクタ 242"/>
        <xdr:cNvCxnSpPr/>
      </xdr:nvCxnSpPr>
      <xdr:spPr>
        <a:xfrm>
          <a:off x="1130300" y="16506983"/>
          <a:ext cx="8890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47961</xdr:rowOff>
    </xdr:from>
    <xdr:to>
      <xdr:col>6</xdr:col>
      <xdr:colOff>561975</xdr:colOff>
      <xdr:row>95</xdr:row>
      <xdr:rowOff>149561</xdr:rowOff>
    </xdr:to>
    <xdr:sp macro="" textlink="">
      <xdr:nvSpPr>
        <xdr:cNvPr id="253" name="円/楕円 252"/>
        <xdr:cNvSpPr/>
      </xdr:nvSpPr>
      <xdr:spPr>
        <a:xfrm>
          <a:off x="4584700" y="163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26388</xdr:rowOff>
    </xdr:from>
    <xdr:ext cx="534377" cy="259045"/>
    <xdr:sp macro="" textlink="">
      <xdr:nvSpPr>
        <xdr:cNvPr id="254" name="扶助費該当値テキスト"/>
        <xdr:cNvSpPr txBox="1"/>
      </xdr:nvSpPr>
      <xdr:spPr>
        <a:xfrm>
          <a:off x="4686300" y="1631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73,149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85776</xdr:rowOff>
    </xdr:from>
    <xdr:to>
      <xdr:col>5</xdr:col>
      <xdr:colOff>409575</xdr:colOff>
      <xdr:row>96</xdr:row>
      <xdr:rowOff>15926</xdr:rowOff>
    </xdr:to>
    <xdr:sp macro="" textlink="">
      <xdr:nvSpPr>
        <xdr:cNvPr id="255" name="円/楕円 254"/>
        <xdr:cNvSpPr/>
      </xdr:nvSpPr>
      <xdr:spPr>
        <a:xfrm>
          <a:off x="3746500" y="1637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7053</xdr:rowOff>
    </xdr:from>
    <xdr:ext cx="534377" cy="259045"/>
    <xdr:sp macro="" textlink="">
      <xdr:nvSpPr>
        <xdr:cNvPr id="256" name="テキスト ボックス 255"/>
        <xdr:cNvSpPr txBox="1"/>
      </xdr:nvSpPr>
      <xdr:spPr>
        <a:xfrm>
          <a:off x="3530111" y="1646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71,164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10700</xdr:rowOff>
    </xdr:from>
    <xdr:to>
      <xdr:col>4</xdr:col>
      <xdr:colOff>206375</xdr:colOff>
      <xdr:row>96</xdr:row>
      <xdr:rowOff>112300</xdr:rowOff>
    </xdr:to>
    <xdr:sp macro="" textlink="">
      <xdr:nvSpPr>
        <xdr:cNvPr id="257" name="円/楕円 256"/>
        <xdr:cNvSpPr/>
      </xdr:nvSpPr>
      <xdr:spPr>
        <a:xfrm>
          <a:off x="2857500" y="164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103427</xdr:rowOff>
    </xdr:from>
    <xdr:ext cx="534377" cy="259045"/>
    <xdr:sp macro="" textlink="">
      <xdr:nvSpPr>
        <xdr:cNvPr id="258" name="テキスト ボックス 257"/>
        <xdr:cNvSpPr txBox="1"/>
      </xdr:nvSpPr>
      <xdr:spPr>
        <a:xfrm>
          <a:off x="2641111" y="1656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49504</xdr:rowOff>
    </xdr:from>
    <xdr:to>
      <xdr:col>3</xdr:col>
      <xdr:colOff>3175</xdr:colOff>
      <xdr:row>96</xdr:row>
      <xdr:rowOff>151104</xdr:rowOff>
    </xdr:to>
    <xdr:sp macro="" textlink="">
      <xdr:nvSpPr>
        <xdr:cNvPr id="259" name="円/楕円 258"/>
        <xdr:cNvSpPr/>
      </xdr:nvSpPr>
      <xdr:spPr>
        <a:xfrm>
          <a:off x="1968500" y="165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142231</xdr:rowOff>
    </xdr:from>
    <xdr:ext cx="534377" cy="259045"/>
    <xdr:sp macro="" textlink="">
      <xdr:nvSpPr>
        <xdr:cNvPr id="260" name="テキスト ボックス 259"/>
        <xdr:cNvSpPr txBox="1"/>
      </xdr:nvSpPr>
      <xdr:spPr>
        <a:xfrm>
          <a:off x="1752111" y="1660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168433</xdr:rowOff>
    </xdr:from>
    <xdr:to>
      <xdr:col>1</xdr:col>
      <xdr:colOff>485775</xdr:colOff>
      <xdr:row>96</xdr:row>
      <xdr:rowOff>98583</xdr:rowOff>
    </xdr:to>
    <xdr:sp macro="" textlink="">
      <xdr:nvSpPr>
        <xdr:cNvPr id="261" name="円/楕円 260"/>
        <xdr:cNvSpPr/>
      </xdr:nvSpPr>
      <xdr:spPr>
        <a:xfrm>
          <a:off x="1079500" y="164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89710</xdr:rowOff>
    </xdr:from>
    <xdr:ext cx="534377" cy="259045"/>
    <xdr:sp macro="" textlink="">
      <xdr:nvSpPr>
        <xdr:cNvPr id="262" name="テキスト ボックス 261"/>
        <xdr:cNvSpPr txBox="1"/>
      </xdr:nvSpPr>
      <xdr:spPr>
        <a:xfrm>
          <a:off x="863111" y="1654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153734</xdr:rowOff>
    </xdr:from>
    <xdr:to>
      <xdr:col>15</xdr:col>
      <xdr:colOff>180975</xdr:colOff>
      <xdr:row>38</xdr:row>
      <xdr:rowOff>52883</xdr:rowOff>
    </xdr:to>
    <xdr:cxnSp macro="">
      <xdr:nvCxnSpPr>
        <xdr:cNvPr id="291" name="直線コネクタ 290"/>
        <xdr:cNvCxnSpPr/>
      </xdr:nvCxnSpPr>
      <xdr:spPr>
        <a:xfrm flipV="1">
          <a:off x="9639300" y="6497384"/>
          <a:ext cx="838200" cy="7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17755</xdr:rowOff>
    </xdr:from>
    <xdr:to>
      <xdr:col>14</xdr:col>
      <xdr:colOff>28575</xdr:colOff>
      <xdr:row>38</xdr:row>
      <xdr:rowOff>52883</xdr:rowOff>
    </xdr:to>
    <xdr:cxnSp macro="">
      <xdr:nvCxnSpPr>
        <xdr:cNvPr id="294" name="直線コネクタ 293"/>
        <xdr:cNvCxnSpPr/>
      </xdr:nvCxnSpPr>
      <xdr:spPr>
        <a:xfrm>
          <a:off x="8750300" y="6018505"/>
          <a:ext cx="889000" cy="54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17755</xdr:rowOff>
    </xdr:from>
    <xdr:to>
      <xdr:col>12</xdr:col>
      <xdr:colOff>511175</xdr:colOff>
      <xdr:row>38</xdr:row>
      <xdr:rowOff>51892</xdr:rowOff>
    </xdr:to>
    <xdr:cxnSp macro="">
      <xdr:nvCxnSpPr>
        <xdr:cNvPr id="297" name="直線コネクタ 296"/>
        <xdr:cNvCxnSpPr/>
      </xdr:nvCxnSpPr>
      <xdr:spPr>
        <a:xfrm flipV="1">
          <a:off x="7861300" y="6018505"/>
          <a:ext cx="889000" cy="5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51892</xdr:rowOff>
    </xdr:from>
    <xdr:to>
      <xdr:col>11</xdr:col>
      <xdr:colOff>307975</xdr:colOff>
      <xdr:row>38</xdr:row>
      <xdr:rowOff>59424</xdr:rowOff>
    </xdr:to>
    <xdr:cxnSp macro="">
      <xdr:nvCxnSpPr>
        <xdr:cNvPr id="300" name="直線コネクタ 299"/>
        <xdr:cNvCxnSpPr/>
      </xdr:nvCxnSpPr>
      <xdr:spPr>
        <a:xfrm flipV="1">
          <a:off x="6972300" y="6566992"/>
          <a:ext cx="889000" cy="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102934</xdr:rowOff>
    </xdr:from>
    <xdr:to>
      <xdr:col>15</xdr:col>
      <xdr:colOff>231775</xdr:colOff>
      <xdr:row>38</xdr:row>
      <xdr:rowOff>33083</xdr:rowOff>
    </xdr:to>
    <xdr:sp macro="" textlink="">
      <xdr:nvSpPr>
        <xdr:cNvPr id="310" name="円/楕円 309"/>
        <xdr:cNvSpPr/>
      </xdr:nvSpPr>
      <xdr:spPr>
        <a:xfrm>
          <a:off x="10426700" y="64465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17861</xdr:rowOff>
    </xdr:from>
    <xdr:ext cx="534377" cy="259045"/>
    <xdr:sp macro="" textlink="">
      <xdr:nvSpPr>
        <xdr:cNvPr id="311" name="補助費等該当値テキスト"/>
        <xdr:cNvSpPr txBox="1"/>
      </xdr:nvSpPr>
      <xdr:spPr>
        <a:xfrm>
          <a:off x="10528300" y="636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18,395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2083</xdr:rowOff>
    </xdr:from>
    <xdr:to>
      <xdr:col>14</xdr:col>
      <xdr:colOff>79375</xdr:colOff>
      <xdr:row>38</xdr:row>
      <xdr:rowOff>103683</xdr:rowOff>
    </xdr:to>
    <xdr:sp macro="" textlink="">
      <xdr:nvSpPr>
        <xdr:cNvPr id="312" name="円/楕円 311"/>
        <xdr:cNvSpPr/>
      </xdr:nvSpPr>
      <xdr:spPr>
        <a:xfrm>
          <a:off x="9588500" y="65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94810</xdr:rowOff>
    </xdr:from>
    <xdr:ext cx="534377" cy="259045"/>
    <xdr:sp macro="" textlink="">
      <xdr:nvSpPr>
        <xdr:cNvPr id="313" name="テキスト ボックス 312"/>
        <xdr:cNvSpPr txBox="1"/>
      </xdr:nvSpPr>
      <xdr:spPr>
        <a:xfrm>
          <a:off x="9372111" y="660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138405</xdr:rowOff>
    </xdr:from>
    <xdr:to>
      <xdr:col>12</xdr:col>
      <xdr:colOff>561975</xdr:colOff>
      <xdr:row>35</xdr:row>
      <xdr:rowOff>68555</xdr:rowOff>
    </xdr:to>
    <xdr:sp macro="" textlink="">
      <xdr:nvSpPr>
        <xdr:cNvPr id="314" name="円/楕円 313"/>
        <xdr:cNvSpPr/>
      </xdr:nvSpPr>
      <xdr:spPr>
        <a:xfrm>
          <a:off x="8699500" y="59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85082</xdr:rowOff>
    </xdr:from>
    <xdr:ext cx="534377" cy="259045"/>
    <xdr:sp macro="" textlink="">
      <xdr:nvSpPr>
        <xdr:cNvPr id="315" name="テキスト ボックス 314"/>
        <xdr:cNvSpPr txBox="1"/>
      </xdr:nvSpPr>
      <xdr:spPr>
        <a:xfrm>
          <a:off x="8483111" y="574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1092</xdr:rowOff>
    </xdr:from>
    <xdr:to>
      <xdr:col>11</xdr:col>
      <xdr:colOff>358775</xdr:colOff>
      <xdr:row>38</xdr:row>
      <xdr:rowOff>102692</xdr:rowOff>
    </xdr:to>
    <xdr:sp macro="" textlink="">
      <xdr:nvSpPr>
        <xdr:cNvPr id="316" name="円/楕円 315"/>
        <xdr:cNvSpPr/>
      </xdr:nvSpPr>
      <xdr:spPr>
        <a:xfrm>
          <a:off x="7810500" y="65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93819</xdr:rowOff>
    </xdr:from>
    <xdr:ext cx="534377" cy="259045"/>
    <xdr:sp macro="" textlink="">
      <xdr:nvSpPr>
        <xdr:cNvPr id="317" name="テキスト ボックス 316"/>
        <xdr:cNvSpPr txBox="1"/>
      </xdr:nvSpPr>
      <xdr:spPr>
        <a:xfrm>
          <a:off x="7594111" y="66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8624</xdr:rowOff>
    </xdr:from>
    <xdr:to>
      <xdr:col>10</xdr:col>
      <xdr:colOff>155575</xdr:colOff>
      <xdr:row>38</xdr:row>
      <xdr:rowOff>110224</xdr:rowOff>
    </xdr:to>
    <xdr:sp macro="" textlink="">
      <xdr:nvSpPr>
        <xdr:cNvPr id="318" name="円/楕円 317"/>
        <xdr:cNvSpPr/>
      </xdr:nvSpPr>
      <xdr:spPr>
        <a:xfrm>
          <a:off x="6921500" y="652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101351</xdr:rowOff>
    </xdr:from>
    <xdr:ext cx="534377" cy="259045"/>
    <xdr:sp macro="" textlink="">
      <xdr:nvSpPr>
        <xdr:cNvPr id="319" name="テキスト ボックス 318"/>
        <xdr:cNvSpPr txBox="1"/>
      </xdr:nvSpPr>
      <xdr:spPr>
        <a:xfrm>
          <a:off x="6705111" y="661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114902</xdr:rowOff>
    </xdr:from>
    <xdr:to>
      <xdr:col>15</xdr:col>
      <xdr:colOff>180975</xdr:colOff>
      <xdr:row>57</xdr:row>
      <xdr:rowOff>49861</xdr:rowOff>
    </xdr:to>
    <xdr:cxnSp macro="">
      <xdr:nvCxnSpPr>
        <xdr:cNvPr id="350" name="直線コネクタ 349"/>
        <xdr:cNvCxnSpPr/>
      </xdr:nvCxnSpPr>
      <xdr:spPr>
        <a:xfrm>
          <a:off x="9639300" y="9716102"/>
          <a:ext cx="838200" cy="10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602</xdr:rowOff>
    </xdr:from>
    <xdr:to>
      <xdr:col>14</xdr:col>
      <xdr:colOff>28575</xdr:colOff>
      <xdr:row>56</xdr:row>
      <xdr:rowOff>114902</xdr:rowOff>
    </xdr:to>
    <xdr:cxnSp macro="">
      <xdr:nvCxnSpPr>
        <xdr:cNvPr id="353" name="直線コネクタ 352"/>
        <xdr:cNvCxnSpPr/>
      </xdr:nvCxnSpPr>
      <xdr:spPr>
        <a:xfrm>
          <a:off x="8750300" y="960180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130773</xdr:rowOff>
    </xdr:from>
    <xdr:ext cx="534377" cy="259045"/>
    <xdr:sp macro="" textlink="">
      <xdr:nvSpPr>
        <xdr:cNvPr id="355" name="テキスト ボックス 354"/>
        <xdr:cNvSpPr txBox="1"/>
      </xdr:nvSpPr>
      <xdr:spPr>
        <a:xfrm>
          <a:off x="9372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602</xdr:rowOff>
    </xdr:from>
    <xdr:to>
      <xdr:col>12</xdr:col>
      <xdr:colOff>511175</xdr:colOff>
      <xdr:row>57</xdr:row>
      <xdr:rowOff>66101</xdr:rowOff>
    </xdr:to>
    <xdr:cxnSp macro="">
      <xdr:nvCxnSpPr>
        <xdr:cNvPr id="356" name="直線コネクタ 355"/>
        <xdr:cNvCxnSpPr/>
      </xdr:nvCxnSpPr>
      <xdr:spPr>
        <a:xfrm flipV="1">
          <a:off x="7861300" y="9601802"/>
          <a:ext cx="889000" cy="23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155799</xdr:rowOff>
    </xdr:from>
    <xdr:ext cx="534377" cy="259045"/>
    <xdr:sp macro="" textlink="">
      <xdr:nvSpPr>
        <xdr:cNvPr id="358" name="テキスト ボックス 357"/>
        <xdr:cNvSpPr txBox="1"/>
      </xdr:nvSpPr>
      <xdr:spPr>
        <a:xfrm>
          <a:off x="8483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66101</xdr:rowOff>
    </xdr:from>
    <xdr:to>
      <xdr:col>11</xdr:col>
      <xdr:colOff>307975</xdr:colOff>
      <xdr:row>57</xdr:row>
      <xdr:rowOff>83420</xdr:rowOff>
    </xdr:to>
    <xdr:cxnSp macro="">
      <xdr:nvCxnSpPr>
        <xdr:cNvPr id="359" name="直線コネクタ 358"/>
        <xdr:cNvCxnSpPr/>
      </xdr:nvCxnSpPr>
      <xdr:spPr>
        <a:xfrm flipV="1">
          <a:off x="6972300" y="9838751"/>
          <a:ext cx="889000" cy="1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126690</xdr:rowOff>
    </xdr:from>
    <xdr:ext cx="534377" cy="259045"/>
    <xdr:sp macro="" textlink="">
      <xdr:nvSpPr>
        <xdr:cNvPr id="361" name="テキスト ボックス 360"/>
        <xdr:cNvSpPr txBox="1"/>
      </xdr:nvSpPr>
      <xdr:spPr>
        <a:xfrm>
          <a:off x="7594111" y="93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170511</xdr:rowOff>
    </xdr:from>
    <xdr:to>
      <xdr:col>15</xdr:col>
      <xdr:colOff>231775</xdr:colOff>
      <xdr:row>57</xdr:row>
      <xdr:rowOff>100661</xdr:rowOff>
    </xdr:to>
    <xdr:sp macro="" textlink="">
      <xdr:nvSpPr>
        <xdr:cNvPr id="369" name="円/楕円 368"/>
        <xdr:cNvSpPr/>
      </xdr:nvSpPr>
      <xdr:spPr>
        <a:xfrm>
          <a:off x="10426700" y="97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148938</xdr:rowOff>
    </xdr:from>
    <xdr:ext cx="534377" cy="259045"/>
    <xdr:sp macro="" textlink="">
      <xdr:nvSpPr>
        <xdr:cNvPr id="370" name="普通建設事業費該当値テキスト"/>
        <xdr:cNvSpPr txBox="1"/>
      </xdr:nvSpPr>
      <xdr:spPr>
        <a:xfrm>
          <a:off x="10528300" y="975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36,003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64102</xdr:rowOff>
    </xdr:from>
    <xdr:to>
      <xdr:col>14</xdr:col>
      <xdr:colOff>79375</xdr:colOff>
      <xdr:row>56</xdr:row>
      <xdr:rowOff>165702</xdr:rowOff>
    </xdr:to>
    <xdr:sp macro="" textlink="">
      <xdr:nvSpPr>
        <xdr:cNvPr id="371" name="円/楕円 370"/>
        <xdr:cNvSpPr/>
      </xdr:nvSpPr>
      <xdr:spPr>
        <a:xfrm>
          <a:off x="9588500" y="96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156829</xdr:rowOff>
    </xdr:from>
    <xdr:ext cx="534377" cy="259045"/>
    <xdr:sp macro="" textlink="">
      <xdr:nvSpPr>
        <xdr:cNvPr id="372" name="テキスト ボックス 371"/>
        <xdr:cNvSpPr txBox="1"/>
      </xdr:nvSpPr>
      <xdr:spPr>
        <a:xfrm>
          <a:off x="9372111" y="975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121252</xdr:rowOff>
    </xdr:from>
    <xdr:to>
      <xdr:col>12</xdr:col>
      <xdr:colOff>561975</xdr:colOff>
      <xdr:row>56</xdr:row>
      <xdr:rowOff>51402</xdr:rowOff>
    </xdr:to>
    <xdr:sp macro="" textlink="">
      <xdr:nvSpPr>
        <xdr:cNvPr id="373" name="円/楕円 372"/>
        <xdr:cNvSpPr/>
      </xdr:nvSpPr>
      <xdr:spPr>
        <a:xfrm>
          <a:off x="8699500" y="95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42529</xdr:rowOff>
    </xdr:from>
    <xdr:ext cx="534377" cy="259045"/>
    <xdr:sp macro="" textlink="">
      <xdr:nvSpPr>
        <xdr:cNvPr id="374" name="テキスト ボックス 373"/>
        <xdr:cNvSpPr txBox="1"/>
      </xdr:nvSpPr>
      <xdr:spPr>
        <a:xfrm>
          <a:off x="8483111" y="964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15301</xdr:rowOff>
    </xdr:from>
    <xdr:to>
      <xdr:col>11</xdr:col>
      <xdr:colOff>358775</xdr:colOff>
      <xdr:row>57</xdr:row>
      <xdr:rowOff>116901</xdr:rowOff>
    </xdr:to>
    <xdr:sp macro="" textlink="">
      <xdr:nvSpPr>
        <xdr:cNvPr id="375" name="円/楕円 374"/>
        <xdr:cNvSpPr/>
      </xdr:nvSpPr>
      <xdr:spPr>
        <a:xfrm>
          <a:off x="7810500" y="978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108028</xdr:rowOff>
    </xdr:from>
    <xdr:ext cx="534377" cy="259045"/>
    <xdr:sp macro="" textlink="">
      <xdr:nvSpPr>
        <xdr:cNvPr id="376" name="テキスト ボックス 375"/>
        <xdr:cNvSpPr txBox="1"/>
      </xdr:nvSpPr>
      <xdr:spPr>
        <a:xfrm>
          <a:off x="7594111" y="988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32620</xdr:rowOff>
    </xdr:from>
    <xdr:to>
      <xdr:col>10</xdr:col>
      <xdr:colOff>155575</xdr:colOff>
      <xdr:row>57</xdr:row>
      <xdr:rowOff>134220</xdr:rowOff>
    </xdr:to>
    <xdr:sp macro="" textlink="">
      <xdr:nvSpPr>
        <xdr:cNvPr id="377" name="円/楕円 376"/>
        <xdr:cNvSpPr/>
      </xdr:nvSpPr>
      <xdr:spPr>
        <a:xfrm>
          <a:off x="6921500" y="98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125347</xdr:rowOff>
    </xdr:from>
    <xdr:ext cx="534377" cy="259045"/>
    <xdr:sp macro="" textlink="">
      <xdr:nvSpPr>
        <xdr:cNvPr id="378" name="テキスト ボックス 377"/>
        <xdr:cNvSpPr txBox="1"/>
      </xdr:nvSpPr>
      <xdr:spPr>
        <a:xfrm>
          <a:off x="6705111" y="98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165221</xdr:rowOff>
    </xdr:from>
    <xdr:to>
      <xdr:col>15</xdr:col>
      <xdr:colOff>180975</xdr:colOff>
      <xdr:row>79</xdr:row>
      <xdr:rowOff>98127</xdr:rowOff>
    </xdr:to>
    <xdr:cxnSp macro="">
      <xdr:nvCxnSpPr>
        <xdr:cNvPr id="409" name="直線コネクタ 408"/>
        <xdr:cNvCxnSpPr/>
      </xdr:nvCxnSpPr>
      <xdr:spPr>
        <a:xfrm>
          <a:off x="9639300" y="13538321"/>
          <a:ext cx="838200" cy="10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51416</xdr:rowOff>
    </xdr:from>
    <xdr:ext cx="534377" cy="259045"/>
    <xdr:sp macro="" textlink="">
      <xdr:nvSpPr>
        <xdr:cNvPr id="413" name="テキスト ボックス 412"/>
        <xdr:cNvSpPr txBox="1"/>
      </xdr:nvSpPr>
      <xdr:spPr>
        <a:xfrm>
          <a:off x="9372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47327</xdr:rowOff>
    </xdr:from>
    <xdr:to>
      <xdr:col>15</xdr:col>
      <xdr:colOff>231775</xdr:colOff>
      <xdr:row>79</xdr:row>
      <xdr:rowOff>148927</xdr:rowOff>
    </xdr:to>
    <xdr:sp macro="" textlink="">
      <xdr:nvSpPr>
        <xdr:cNvPr id="419" name="円/楕円 418"/>
        <xdr:cNvSpPr/>
      </xdr:nvSpPr>
      <xdr:spPr>
        <a:xfrm>
          <a:off x="10426700" y="135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133704</xdr:rowOff>
    </xdr:from>
    <xdr:ext cx="313932" cy="259045"/>
    <xdr:sp macro="" textlink="">
      <xdr:nvSpPr>
        <xdr:cNvPr id="420" name="普通建設事業費 （ うち新規整備　）該当値テキスト"/>
        <xdr:cNvSpPr txBox="1"/>
      </xdr:nvSpPr>
      <xdr:spPr>
        <a:xfrm>
          <a:off x="10528300" y="13506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114421</xdr:rowOff>
    </xdr:from>
    <xdr:to>
      <xdr:col>14</xdr:col>
      <xdr:colOff>79375</xdr:colOff>
      <xdr:row>79</xdr:row>
      <xdr:rowOff>44571</xdr:rowOff>
    </xdr:to>
    <xdr:sp macro="" textlink="">
      <xdr:nvSpPr>
        <xdr:cNvPr id="421" name="円/楕円 420"/>
        <xdr:cNvSpPr/>
      </xdr:nvSpPr>
      <xdr:spPr>
        <a:xfrm>
          <a:off x="9588500" y="134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35698</xdr:rowOff>
    </xdr:from>
    <xdr:ext cx="469744" cy="259045"/>
    <xdr:sp macro="" textlink="">
      <xdr:nvSpPr>
        <xdr:cNvPr id="422" name="テキスト ボックス 421"/>
        <xdr:cNvSpPr txBox="1"/>
      </xdr:nvSpPr>
      <xdr:spPr>
        <a:xfrm>
          <a:off x="9404427" y="1358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40047</xdr:rowOff>
    </xdr:from>
    <xdr:to>
      <xdr:col>15</xdr:col>
      <xdr:colOff>180975</xdr:colOff>
      <xdr:row>96</xdr:row>
      <xdr:rowOff>141464</xdr:rowOff>
    </xdr:to>
    <xdr:cxnSp macro="">
      <xdr:nvCxnSpPr>
        <xdr:cNvPr id="453" name="直線コネクタ 452"/>
        <xdr:cNvCxnSpPr/>
      </xdr:nvCxnSpPr>
      <xdr:spPr>
        <a:xfrm>
          <a:off x="9639300" y="16499247"/>
          <a:ext cx="838200" cy="10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62690</xdr:rowOff>
    </xdr:from>
    <xdr:ext cx="534377" cy="259045"/>
    <xdr:sp macro="" textlink="">
      <xdr:nvSpPr>
        <xdr:cNvPr id="457" name="テキスト ボックス 456"/>
        <xdr:cNvSpPr txBox="1"/>
      </xdr:nvSpPr>
      <xdr:spPr>
        <a:xfrm>
          <a:off x="9372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90664</xdr:rowOff>
    </xdr:from>
    <xdr:to>
      <xdr:col>15</xdr:col>
      <xdr:colOff>231775</xdr:colOff>
      <xdr:row>97</xdr:row>
      <xdr:rowOff>20814</xdr:rowOff>
    </xdr:to>
    <xdr:sp macro="" textlink="">
      <xdr:nvSpPr>
        <xdr:cNvPr id="463" name="円/楕円 462"/>
        <xdr:cNvSpPr/>
      </xdr:nvSpPr>
      <xdr:spPr>
        <a:xfrm>
          <a:off x="10426700" y="1654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113541</xdr:rowOff>
    </xdr:from>
    <xdr:ext cx="534377" cy="259045"/>
    <xdr:sp macro="" textlink="">
      <xdr:nvSpPr>
        <xdr:cNvPr id="464" name="普通建設事業費 （ うち更新整備　）該当値テキスト"/>
        <xdr:cNvSpPr txBox="1"/>
      </xdr:nvSpPr>
      <xdr:spPr>
        <a:xfrm>
          <a:off x="10528300" y="1640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28,892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160697</xdr:rowOff>
    </xdr:from>
    <xdr:to>
      <xdr:col>14</xdr:col>
      <xdr:colOff>79375</xdr:colOff>
      <xdr:row>96</xdr:row>
      <xdr:rowOff>90847</xdr:rowOff>
    </xdr:to>
    <xdr:sp macro="" textlink="">
      <xdr:nvSpPr>
        <xdr:cNvPr id="465" name="円/楕円 464"/>
        <xdr:cNvSpPr/>
      </xdr:nvSpPr>
      <xdr:spPr>
        <a:xfrm>
          <a:off x="9588500" y="164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107374</xdr:rowOff>
    </xdr:from>
    <xdr:ext cx="534377" cy="259045"/>
    <xdr:sp macro="" textlink="">
      <xdr:nvSpPr>
        <xdr:cNvPr id="466" name="テキスト ボックス 465"/>
        <xdr:cNvSpPr txBox="1"/>
      </xdr:nvSpPr>
      <xdr:spPr>
        <a:xfrm>
          <a:off x="9372111" y="1622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81832</xdr:rowOff>
    </xdr:from>
    <xdr:to>
      <xdr:col>23</xdr:col>
      <xdr:colOff>517525</xdr:colOff>
      <xdr:row>76</xdr:row>
      <xdr:rowOff>102912</xdr:rowOff>
    </xdr:to>
    <xdr:cxnSp macro="">
      <xdr:nvCxnSpPr>
        <xdr:cNvPr id="603" name="直線コネクタ 602"/>
        <xdr:cNvCxnSpPr/>
      </xdr:nvCxnSpPr>
      <xdr:spPr>
        <a:xfrm>
          <a:off x="15481300" y="13112032"/>
          <a:ext cx="8382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81832</xdr:rowOff>
    </xdr:from>
    <xdr:to>
      <xdr:col>22</xdr:col>
      <xdr:colOff>365125</xdr:colOff>
      <xdr:row>76</xdr:row>
      <xdr:rowOff>91678</xdr:rowOff>
    </xdr:to>
    <xdr:cxnSp macro="">
      <xdr:nvCxnSpPr>
        <xdr:cNvPr id="606" name="直線コネクタ 605"/>
        <xdr:cNvCxnSpPr/>
      </xdr:nvCxnSpPr>
      <xdr:spPr>
        <a:xfrm flipV="1">
          <a:off x="14592300" y="13112032"/>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8" name="テキスト ボックス 607"/>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68752</xdr:rowOff>
    </xdr:from>
    <xdr:to>
      <xdr:col>21</xdr:col>
      <xdr:colOff>161925</xdr:colOff>
      <xdr:row>76</xdr:row>
      <xdr:rowOff>91678</xdr:rowOff>
    </xdr:to>
    <xdr:cxnSp macro="">
      <xdr:nvCxnSpPr>
        <xdr:cNvPr id="609" name="直線コネクタ 608"/>
        <xdr:cNvCxnSpPr/>
      </xdr:nvCxnSpPr>
      <xdr:spPr>
        <a:xfrm>
          <a:off x="13703300" y="13098952"/>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11" name="テキスト ボックス 610"/>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42529</xdr:rowOff>
    </xdr:from>
    <xdr:to>
      <xdr:col>19</xdr:col>
      <xdr:colOff>644525</xdr:colOff>
      <xdr:row>76</xdr:row>
      <xdr:rowOff>68752</xdr:rowOff>
    </xdr:to>
    <xdr:cxnSp macro="">
      <xdr:nvCxnSpPr>
        <xdr:cNvPr id="612" name="直線コネクタ 611"/>
        <xdr:cNvCxnSpPr/>
      </xdr:nvCxnSpPr>
      <xdr:spPr>
        <a:xfrm>
          <a:off x="12814300" y="13072729"/>
          <a:ext cx="889000" cy="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14" name="テキスト ボックス 613"/>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16" name="テキスト ボックス 615"/>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52112</xdr:rowOff>
    </xdr:from>
    <xdr:to>
      <xdr:col>23</xdr:col>
      <xdr:colOff>568325</xdr:colOff>
      <xdr:row>76</xdr:row>
      <xdr:rowOff>153712</xdr:rowOff>
    </xdr:to>
    <xdr:sp macro="" textlink="">
      <xdr:nvSpPr>
        <xdr:cNvPr id="622" name="円/楕円 621"/>
        <xdr:cNvSpPr/>
      </xdr:nvSpPr>
      <xdr:spPr>
        <a:xfrm>
          <a:off x="16268700" y="130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30539</xdr:rowOff>
    </xdr:from>
    <xdr:ext cx="534377" cy="259045"/>
    <xdr:sp macro="" textlink="">
      <xdr:nvSpPr>
        <xdr:cNvPr id="623" name="公債費該当値テキスト"/>
        <xdr:cNvSpPr txBox="1"/>
      </xdr:nvSpPr>
      <xdr:spPr>
        <a:xfrm>
          <a:off x="16370300" y="1306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31,253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31032</xdr:rowOff>
    </xdr:from>
    <xdr:to>
      <xdr:col>22</xdr:col>
      <xdr:colOff>415925</xdr:colOff>
      <xdr:row>76</xdr:row>
      <xdr:rowOff>132632</xdr:rowOff>
    </xdr:to>
    <xdr:sp macro="" textlink="">
      <xdr:nvSpPr>
        <xdr:cNvPr id="624" name="円/楕円 623"/>
        <xdr:cNvSpPr/>
      </xdr:nvSpPr>
      <xdr:spPr>
        <a:xfrm>
          <a:off x="15430500" y="130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123759</xdr:rowOff>
    </xdr:from>
    <xdr:ext cx="534377" cy="259045"/>
    <xdr:sp macro="" textlink="">
      <xdr:nvSpPr>
        <xdr:cNvPr id="625" name="テキスト ボックス 624"/>
        <xdr:cNvSpPr txBox="1"/>
      </xdr:nvSpPr>
      <xdr:spPr>
        <a:xfrm>
          <a:off x="15214111" y="131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40878</xdr:rowOff>
    </xdr:from>
    <xdr:to>
      <xdr:col>21</xdr:col>
      <xdr:colOff>212725</xdr:colOff>
      <xdr:row>76</xdr:row>
      <xdr:rowOff>142478</xdr:rowOff>
    </xdr:to>
    <xdr:sp macro="" textlink="">
      <xdr:nvSpPr>
        <xdr:cNvPr id="626" name="円/楕円 625"/>
        <xdr:cNvSpPr/>
      </xdr:nvSpPr>
      <xdr:spPr>
        <a:xfrm>
          <a:off x="14541500" y="130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133605</xdr:rowOff>
    </xdr:from>
    <xdr:ext cx="534377" cy="259045"/>
    <xdr:sp macro="" textlink="">
      <xdr:nvSpPr>
        <xdr:cNvPr id="627" name="テキスト ボックス 626"/>
        <xdr:cNvSpPr txBox="1"/>
      </xdr:nvSpPr>
      <xdr:spPr>
        <a:xfrm>
          <a:off x="14325111" y="1316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17952</xdr:rowOff>
    </xdr:from>
    <xdr:to>
      <xdr:col>20</xdr:col>
      <xdr:colOff>9525</xdr:colOff>
      <xdr:row>76</xdr:row>
      <xdr:rowOff>119552</xdr:rowOff>
    </xdr:to>
    <xdr:sp macro="" textlink="">
      <xdr:nvSpPr>
        <xdr:cNvPr id="628" name="円/楕円 627"/>
        <xdr:cNvSpPr/>
      </xdr:nvSpPr>
      <xdr:spPr>
        <a:xfrm>
          <a:off x="13652500" y="1304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110679</xdr:rowOff>
    </xdr:from>
    <xdr:ext cx="534377" cy="259045"/>
    <xdr:sp macro="" textlink="">
      <xdr:nvSpPr>
        <xdr:cNvPr id="629" name="テキスト ボックス 628"/>
        <xdr:cNvSpPr txBox="1"/>
      </xdr:nvSpPr>
      <xdr:spPr>
        <a:xfrm>
          <a:off x="13436111" y="1314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163179</xdr:rowOff>
    </xdr:from>
    <xdr:to>
      <xdr:col>18</xdr:col>
      <xdr:colOff>492125</xdr:colOff>
      <xdr:row>76</xdr:row>
      <xdr:rowOff>93329</xdr:rowOff>
    </xdr:to>
    <xdr:sp macro="" textlink="">
      <xdr:nvSpPr>
        <xdr:cNvPr id="630" name="円/楕円 629"/>
        <xdr:cNvSpPr/>
      </xdr:nvSpPr>
      <xdr:spPr>
        <a:xfrm>
          <a:off x="12763500" y="1302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84456</xdr:rowOff>
    </xdr:from>
    <xdr:ext cx="534377" cy="259045"/>
    <xdr:sp macro="" textlink="">
      <xdr:nvSpPr>
        <xdr:cNvPr id="631" name="テキスト ボックス 630"/>
        <xdr:cNvSpPr txBox="1"/>
      </xdr:nvSpPr>
      <xdr:spPr>
        <a:xfrm>
          <a:off x="12547111" y="1311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107544</xdr:rowOff>
    </xdr:from>
    <xdr:to>
      <xdr:col>23</xdr:col>
      <xdr:colOff>517525</xdr:colOff>
      <xdr:row>97</xdr:row>
      <xdr:rowOff>111906</xdr:rowOff>
    </xdr:to>
    <xdr:cxnSp macro="">
      <xdr:nvCxnSpPr>
        <xdr:cNvPr id="660" name="直線コネクタ 659"/>
        <xdr:cNvCxnSpPr/>
      </xdr:nvCxnSpPr>
      <xdr:spPr>
        <a:xfrm>
          <a:off x="15481300" y="16738194"/>
          <a:ext cx="8382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107544</xdr:rowOff>
    </xdr:from>
    <xdr:to>
      <xdr:col>22</xdr:col>
      <xdr:colOff>365125</xdr:colOff>
      <xdr:row>98</xdr:row>
      <xdr:rowOff>91084</xdr:rowOff>
    </xdr:to>
    <xdr:cxnSp macro="">
      <xdr:nvCxnSpPr>
        <xdr:cNvPr id="663" name="直線コネクタ 662"/>
        <xdr:cNvCxnSpPr/>
      </xdr:nvCxnSpPr>
      <xdr:spPr>
        <a:xfrm flipV="1">
          <a:off x="14592300" y="16738194"/>
          <a:ext cx="889000" cy="1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76282</xdr:rowOff>
    </xdr:from>
    <xdr:to>
      <xdr:col>21</xdr:col>
      <xdr:colOff>161925</xdr:colOff>
      <xdr:row>98</xdr:row>
      <xdr:rowOff>91084</xdr:rowOff>
    </xdr:to>
    <xdr:cxnSp macro="">
      <xdr:nvCxnSpPr>
        <xdr:cNvPr id="666" name="直線コネクタ 665"/>
        <xdr:cNvCxnSpPr/>
      </xdr:nvCxnSpPr>
      <xdr:spPr>
        <a:xfrm>
          <a:off x="13703300" y="16706932"/>
          <a:ext cx="889000" cy="18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76282</xdr:rowOff>
    </xdr:from>
    <xdr:to>
      <xdr:col>19</xdr:col>
      <xdr:colOff>644525</xdr:colOff>
      <xdr:row>97</xdr:row>
      <xdr:rowOff>106705</xdr:rowOff>
    </xdr:to>
    <xdr:cxnSp macro="">
      <xdr:nvCxnSpPr>
        <xdr:cNvPr id="669" name="直線コネクタ 668"/>
        <xdr:cNvCxnSpPr/>
      </xdr:nvCxnSpPr>
      <xdr:spPr>
        <a:xfrm flipV="1">
          <a:off x="12814300" y="16706932"/>
          <a:ext cx="8890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149916</xdr:rowOff>
    </xdr:from>
    <xdr:ext cx="534377" cy="259045"/>
    <xdr:sp macro="" textlink="">
      <xdr:nvSpPr>
        <xdr:cNvPr id="673" name="テキスト ボックス 672"/>
        <xdr:cNvSpPr txBox="1"/>
      </xdr:nvSpPr>
      <xdr:spPr>
        <a:xfrm>
          <a:off x="12547111" y="164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61106</xdr:rowOff>
    </xdr:from>
    <xdr:to>
      <xdr:col>23</xdr:col>
      <xdr:colOff>568325</xdr:colOff>
      <xdr:row>97</xdr:row>
      <xdr:rowOff>162706</xdr:rowOff>
    </xdr:to>
    <xdr:sp macro="" textlink="">
      <xdr:nvSpPr>
        <xdr:cNvPr id="679" name="円/楕円 678"/>
        <xdr:cNvSpPr/>
      </xdr:nvSpPr>
      <xdr:spPr>
        <a:xfrm>
          <a:off x="16268700" y="166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83983</xdr:rowOff>
    </xdr:from>
    <xdr:ext cx="534377" cy="259045"/>
    <xdr:sp macro="" textlink="">
      <xdr:nvSpPr>
        <xdr:cNvPr id="680" name="積立金該当値テキスト"/>
        <xdr:cNvSpPr txBox="1"/>
      </xdr:nvSpPr>
      <xdr:spPr>
        <a:xfrm>
          <a:off x="16370300" y="165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56744</xdr:rowOff>
    </xdr:from>
    <xdr:to>
      <xdr:col>22</xdr:col>
      <xdr:colOff>415925</xdr:colOff>
      <xdr:row>97</xdr:row>
      <xdr:rowOff>158344</xdr:rowOff>
    </xdr:to>
    <xdr:sp macro="" textlink="">
      <xdr:nvSpPr>
        <xdr:cNvPr id="681" name="円/楕円 680"/>
        <xdr:cNvSpPr/>
      </xdr:nvSpPr>
      <xdr:spPr>
        <a:xfrm>
          <a:off x="15430500" y="166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149471</xdr:rowOff>
    </xdr:from>
    <xdr:ext cx="534377" cy="259045"/>
    <xdr:sp macro="" textlink="">
      <xdr:nvSpPr>
        <xdr:cNvPr id="682" name="テキスト ボックス 681"/>
        <xdr:cNvSpPr txBox="1"/>
      </xdr:nvSpPr>
      <xdr:spPr>
        <a:xfrm>
          <a:off x="15214111" y="1678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40284</xdr:rowOff>
    </xdr:from>
    <xdr:to>
      <xdr:col>21</xdr:col>
      <xdr:colOff>212725</xdr:colOff>
      <xdr:row>98</xdr:row>
      <xdr:rowOff>141884</xdr:rowOff>
    </xdr:to>
    <xdr:sp macro="" textlink="">
      <xdr:nvSpPr>
        <xdr:cNvPr id="683" name="円/楕円 682"/>
        <xdr:cNvSpPr/>
      </xdr:nvSpPr>
      <xdr:spPr>
        <a:xfrm>
          <a:off x="14541500" y="1684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133011</xdr:rowOff>
    </xdr:from>
    <xdr:ext cx="469744" cy="259045"/>
    <xdr:sp macro="" textlink="">
      <xdr:nvSpPr>
        <xdr:cNvPr id="684" name="テキスト ボックス 683"/>
        <xdr:cNvSpPr txBox="1"/>
      </xdr:nvSpPr>
      <xdr:spPr>
        <a:xfrm>
          <a:off x="14357427" y="1693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25482</xdr:rowOff>
    </xdr:from>
    <xdr:to>
      <xdr:col>20</xdr:col>
      <xdr:colOff>9525</xdr:colOff>
      <xdr:row>97</xdr:row>
      <xdr:rowOff>127082</xdr:rowOff>
    </xdr:to>
    <xdr:sp macro="" textlink="">
      <xdr:nvSpPr>
        <xdr:cNvPr id="685" name="円/楕円 684"/>
        <xdr:cNvSpPr/>
      </xdr:nvSpPr>
      <xdr:spPr>
        <a:xfrm>
          <a:off x="13652500" y="166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118209</xdr:rowOff>
    </xdr:from>
    <xdr:ext cx="534377" cy="259045"/>
    <xdr:sp macro="" textlink="">
      <xdr:nvSpPr>
        <xdr:cNvPr id="686" name="テキスト ボックス 685"/>
        <xdr:cNvSpPr txBox="1"/>
      </xdr:nvSpPr>
      <xdr:spPr>
        <a:xfrm>
          <a:off x="13436111" y="167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55905</xdr:rowOff>
    </xdr:from>
    <xdr:to>
      <xdr:col>18</xdr:col>
      <xdr:colOff>492125</xdr:colOff>
      <xdr:row>97</xdr:row>
      <xdr:rowOff>157505</xdr:rowOff>
    </xdr:to>
    <xdr:sp macro="" textlink="">
      <xdr:nvSpPr>
        <xdr:cNvPr id="687" name="円/楕円 686"/>
        <xdr:cNvSpPr/>
      </xdr:nvSpPr>
      <xdr:spPr>
        <a:xfrm>
          <a:off x="12763500" y="166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148632</xdr:rowOff>
    </xdr:from>
    <xdr:ext cx="534377" cy="259045"/>
    <xdr:sp macro="" textlink="">
      <xdr:nvSpPr>
        <xdr:cNvPr id="688" name="テキスト ボックス 687"/>
        <xdr:cNvSpPr txBox="1"/>
      </xdr:nvSpPr>
      <xdr:spPr>
        <a:xfrm>
          <a:off x="12547111" y="1677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7" name="直線コネクタ 71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0" name="直線コネクタ 71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3" name="直線コネクタ 72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6" name="直線コネクタ 72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2" name="円/楕円 74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3" name="テキスト ボックス 74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4" name="円/楕円 74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5" name="テキスト ボックス 74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69840</xdr:rowOff>
    </xdr:from>
    <xdr:to>
      <xdr:col>32</xdr:col>
      <xdr:colOff>187325</xdr:colOff>
      <xdr:row>58</xdr:row>
      <xdr:rowOff>74000</xdr:rowOff>
    </xdr:to>
    <xdr:cxnSp macro="">
      <xdr:nvCxnSpPr>
        <xdr:cNvPr id="772" name="直線コネクタ 771"/>
        <xdr:cNvCxnSpPr/>
      </xdr:nvCxnSpPr>
      <xdr:spPr>
        <a:xfrm>
          <a:off x="21323300" y="10013940"/>
          <a:ext cx="8382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66091</xdr:rowOff>
    </xdr:from>
    <xdr:to>
      <xdr:col>31</xdr:col>
      <xdr:colOff>34925</xdr:colOff>
      <xdr:row>58</xdr:row>
      <xdr:rowOff>69840</xdr:rowOff>
    </xdr:to>
    <xdr:cxnSp macro="">
      <xdr:nvCxnSpPr>
        <xdr:cNvPr id="775" name="直線コネクタ 774"/>
        <xdr:cNvCxnSpPr/>
      </xdr:nvCxnSpPr>
      <xdr:spPr>
        <a:xfrm>
          <a:off x="20434300" y="10010191"/>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102351</xdr:rowOff>
    </xdr:from>
    <xdr:ext cx="469744" cy="259045"/>
    <xdr:sp macro="" textlink="">
      <xdr:nvSpPr>
        <xdr:cNvPr id="777" name="テキスト ボックス 776"/>
        <xdr:cNvSpPr txBox="1"/>
      </xdr:nvSpPr>
      <xdr:spPr>
        <a:xfrm>
          <a:off x="21088427"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33858</xdr:rowOff>
    </xdr:from>
    <xdr:to>
      <xdr:col>29</xdr:col>
      <xdr:colOff>517525</xdr:colOff>
      <xdr:row>58</xdr:row>
      <xdr:rowOff>66091</xdr:rowOff>
    </xdr:to>
    <xdr:cxnSp macro="">
      <xdr:nvCxnSpPr>
        <xdr:cNvPr id="778" name="直線コネクタ 777"/>
        <xdr:cNvCxnSpPr/>
      </xdr:nvCxnSpPr>
      <xdr:spPr>
        <a:xfrm>
          <a:off x="19545300" y="9977958"/>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30749</xdr:rowOff>
    </xdr:from>
    <xdr:to>
      <xdr:col>28</xdr:col>
      <xdr:colOff>314325</xdr:colOff>
      <xdr:row>58</xdr:row>
      <xdr:rowOff>33858</xdr:rowOff>
    </xdr:to>
    <xdr:cxnSp macro="">
      <xdr:nvCxnSpPr>
        <xdr:cNvPr id="781" name="直線コネクタ 780"/>
        <xdr:cNvCxnSpPr/>
      </xdr:nvCxnSpPr>
      <xdr:spPr>
        <a:xfrm>
          <a:off x="18656300" y="9974849"/>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23200</xdr:rowOff>
    </xdr:from>
    <xdr:to>
      <xdr:col>32</xdr:col>
      <xdr:colOff>238125</xdr:colOff>
      <xdr:row>58</xdr:row>
      <xdr:rowOff>124800</xdr:rowOff>
    </xdr:to>
    <xdr:sp macro="" textlink="">
      <xdr:nvSpPr>
        <xdr:cNvPr id="791" name="円/楕円 790"/>
        <xdr:cNvSpPr/>
      </xdr:nvSpPr>
      <xdr:spPr>
        <a:xfrm>
          <a:off x="22110700" y="99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109577</xdr:rowOff>
    </xdr:from>
    <xdr:ext cx="469744" cy="259045"/>
    <xdr:sp macro="" textlink="">
      <xdr:nvSpPr>
        <xdr:cNvPr id="792" name="貸付金該当値テキスト"/>
        <xdr:cNvSpPr txBox="1"/>
      </xdr:nvSpPr>
      <xdr:spPr>
        <a:xfrm>
          <a:off x="22212300" y="988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19040</xdr:rowOff>
    </xdr:from>
    <xdr:to>
      <xdr:col>31</xdr:col>
      <xdr:colOff>85725</xdr:colOff>
      <xdr:row>58</xdr:row>
      <xdr:rowOff>120640</xdr:rowOff>
    </xdr:to>
    <xdr:sp macro="" textlink="">
      <xdr:nvSpPr>
        <xdr:cNvPr id="793" name="円/楕円 792"/>
        <xdr:cNvSpPr/>
      </xdr:nvSpPr>
      <xdr:spPr>
        <a:xfrm>
          <a:off x="21272500" y="99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111767</xdr:rowOff>
    </xdr:from>
    <xdr:ext cx="469744" cy="259045"/>
    <xdr:sp macro="" textlink="">
      <xdr:nvSpPr>
        <xdr:cNvPr id="794" name="テキスト ボックス 793"/>
        <xdr:cNvSpPr txBox="1"/>
      </xdr:nvSpPr>
      <xdr:spPr>
        <a:xfrm>
          <a:off x="21088427" y="1005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15291</xdr:rowOff>
    </xdr:from>
    <xdr:to>
      <xdr:col>29</xdr:col>
      <xdr:colOff>568325</xdr:colOff>
      <xdr:row>58</xdr:row>
      <xdr:rowOff>116891</xdr:rowOff>
    </xdr:to>
    <xdr:sp macro="" textlink="">
      <xdr:nvSpPr>
        <xdr:cNvPr id="795" name="円/楕円 794"/>
        <xdr:cNvSpPr/>
      </xdr:nvSpPr>
      <xdr:spPr>
        <a:xfrm>
          <a:off x="20383500" y="99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108018</xdr:rowOff>
    </xdr:from>
    <xdr:ext cx="469744" cy="259045"/>
    <xdr:sp macro="" textlink="">
      <xdr:nvSpPr>
        <xdr:cNvPr id="796" name="テキスト ボックス 795"/>
        <xdr:cNvSpPr txBox="1"/>
      </xdr:nvSpPr>
      <xdr:spPr>
        <a:xfrm>
          <a:off x="20199427" y="1005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154508</xdr:rowOff>
    </xdr:from>
    <xdr:to>
      <xdr:col>28</xdr:col>
      <xdr:colOff>365125</xdr:colOff>
      <xdr:row>58</xdr:row>
      <xdr:rowOff>84658</xdr:rowOff>
    </xdr:to>
    <xdr:sp macro="" textlink="">
      <xdr:nvSpPr>
        <xdr:cNvPr id="797" name="円/楕円 796"/>
        <xdr:cNvSpPr/>
      </xdr:nvSpPr>
      <xdr:spPr>
        <a:xfrm>
          <a:off x="19494500" y="99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75785</xdr:rowOff>
    </xdr:from>
    <xdr:ext cx="469744" cy="259045"/>
    <xdr:sp macro="" textlink="">
      <xdr:nvSpPr>
        <xdr:cNvPr id="798" name="テキスト ボックス 797"/>
        <xdr:cNvSpPr txBox="1"/>
      </xdr:nvSpPr>
      <xdr:spPr>
        <a:xfrm>
          <a:off x="19310427" y="1001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151399</xdr:rowOff>
    </xdr:from>
    <xdr:to>
      <xdr:col>27</xdr:col>
      <xdr:colOff>161925</xdr:colOff>
      <xdr:row>58</xdr:row>
      <xdr:rowOff>81549</xdr:rowOff>
    </xdr:to>
    <xdr:sp macro="" textlink="">
      <xdr:nvSpPr>
        <xdr:cNvPr id="799" name="円/楕円 798"/>
        <xdr:cNvSpPr/>
      </xdr:nvSpPr>
      <xdr:spPr>
        <a:xfrm>
          <a:off x="18605500" y="99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72676</xdr:rowOff>
    </xdr:from>
    <xdr:ext cx="469744" cy="259045"/>
    <xdr:sp macro="" textlink="">
      <xdr:nvSpPr>
        <xdr:cNvPr id="800" name="テキスト ボックス 799"/>
        <xdr:cNvSpPr txBox="1"/>
      </xdr:nvSpPr>
      <xdr:spPr>
        <a:xfrm>
          <a:off x="18421427" y="1001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92334</xdr:rowOff>
    </xdr:from>
    <xdr:to>
      <xdr:col>32</xdr:col>
      <xdr:colOff>187325</xdr:colOff>
      <xdr:row>76</xdr:row>
      <xdr:rowOff>108725</xdr:rowOff>
    </xdr:to>
    <xdr:cxnSp macro="">
      <xdr:nvCxnSpPr>
        <xdr:cNvPr id="828" name="直線コネクタ 827"/>
        <xdr:cNvCxnSpPr/>
      </xdr:nvCxnSpPr>
      <xdr:spPr>
        <a:xfrm flipV="1">
          <a:off x="21323300" y="13122534"/>
          <a:ext cx="8382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108725</xdr:rowOff>
    </xdr:from>
    <xdr:to>
      <xdr:col>31</xdr:col>
      <xdr:colOff>34925</xdr:colOff>
      <xdr:row>76</xdr:row>
      <xdr:rowOff>146033</xdr:rowOff>
    </xdr:to>
    <xdr:cxnSp macro="">
      <xdr:nvCxnSpPr>
        <xdr:cNvPr id="831" name="直線コネクタ 830"/>
        <xdr:cNvCxnSpPr/>
      </xdr:nvCxnSpPr>
      <xdr:spPr>
        <a:xfrm flipV="1">
          <a:off x="20434300" y="13138925"/>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3" name="テキスト ボックス 832"/>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114988</xdr:rowOff>
    </xdr:from>
    <xdr:to>
      <xdr:col>29</xdr:col>
      <xdr:colOff>517525</xdr:colOff>
      <xdr:row>76</xdr:row>
      <xdr:rowOff>146033</xdr:rowOff>
    </xdr:to>
    <xdr:cxnSp macro="">
      <xdr:nvCxnSpPr>
        <xdr:cNvPr id="834" name="直線コネクタ 833"/>
        <xdr:cNvCxnSpPr/>
      </xdr:nvCxnSpPr>
      <xdr:spPr>
        <a:xfrm>
          <a:off x="19545300" y="13145188"/>
          <a:ext cx="889000" cy="3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62163</xdr:rowOff>
    </xdr:from>
    <xdr:ext cx="534377" cy="259045"/>
    <xdr:sp macro="" textlink="">
      <xdr:nvSpPr>
        <xdr:cNvPr id="836" name="テキスト ボックス 835"/>
        <xdr:cNvSpPr txBox="1"/>
      </xdr:nvSpPr>
      <xdr:spPr>
        <a:xfrm>
          <a:off x="20167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65016</xdr:rowOff>
    </xdr:from>
    <xdr:to>
      <xdr:col>28</xdr:col>
      <xdr:colOff>314325</xdr:colOff>
      <xdr:row>76</xdr:row>
      <xdr:rowOff>114988</xdr:rowOff>
    </xdr:to>
    <xdr:cxnSp macro="">
      <xdr:nvCxnSpPr>
        <xdr:cNvPr id="837" name="直線コネクタ 836"/>
        <xdr:cNvCxnSpPr/>
      </xdr:nvCxnSpPr>
      <xdr:spPr>
        <a:xfrm>
          <a:off x="18656300" y="13095216"/>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71513</xdr:rowOff>
    </xdr:from>
    <xdr:ext cx="534377" cy="259045"/>
    <xdr:sp macro="" textlink="">
      <xdr:nvSpPr>
        <xdr:cNvPr id="839" name="テキスト ボックス 838"/>
        <xdr:cNvSpPr txBox="1"/>
      </xdr:nvSpPr>
      <xdr:spPr>
        <a:xfrm>
          <a:off x="19278111" y="127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74827</xdr:rowOff>
    </xdr:from>
    <xdr:ext cx="534377" cy="259045"/>
    <xdr:sp macro="" textlink="">
      <xdr:nvSpPr>
        <xdr:cNvPr id="841" name="テキスト ボックス 840"/>
        <xdr:cNvSpPr txBox="1"/>
      </xdr:nvSpPr>
      <xdr:spPr>
        <a:xfrm>
          <a:off x="18389111" y="12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41534</xdr:rowOff>
    </xdr:from>
    <xdr:to>
      <xdr:col>32</xdr:col>
      <xdr:colOff>238125</xdr:colOff>
      <xdr:row>76</xdr:row>
      <xdr:rowOff>143134</xdr:rowOff>
    </xdr:to>
    <xdr:sp macro="" textlink="">
      <xdr:nvSpPr>
        <xdr:cNvPr id="847" name="円/楕円 846"/>
        <xdr:cNvSpPr/>
      </xdr:nvSpPr>
      <xdr:spPr>
        <a:xfrm>
          <a:off x="22110700" y="1307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19961</xdr:rowOff>
    </xdr:from>
    <xdr:ext cx="534377" cy="259045"/>
    <xdr:sp macro="" textlink="">
      <xdr:nvSpPr>
        <xdr:cNvPr id="848" name="繰出金該当値テキスト"/>
        <xdr:cNvSpPr txBox="1"/>
      </xdr:nvSpPr>
      <xdr:spPr>
        <a:xfrm>
          <a:off x="22212300" y="1305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37,072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57925</xdr:rowOff>
    </xdr:from>
    <xdr:to>
      <xdr:col>31</xdr:col>
      <xdr:colOff>85725</xdr:colOff>
      <xdr:row>76</xdr:row>
      <xdr:rowOff>159525</xdr:rowOff>
    </xdr:to>
    <xdr:sp macro="" textlink="">
      <xdr:nvSpPr>
        <xdr:cNvPr id="849" name="円/楕円 848"/>
        <xdr:cNvSpPr/>
      </xdr:nvSpPr>
      <xdr:spPr>
        <a:xfrm>
          <a:off x="21272500" y="130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150652</xdr:rowOff>
    </xdr:from>
    <xdr:ext cx="534377" cy="259045"/>
    <xdr:sp macro="" textlink="">
      <xdr:nvSpPr>
        <xdr:cNvPr id="850" name="テキスト ボックス 849"/>
        <xdr:cNvSpPr txBox="1"/>
      </xdr:nvSpPr>
      <xdr:spPr>
        <a:xfrm>
          <a:off x="21056111" y="1318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95233</xdr:rowOff>
    </xdr:from>
    <xdr:to>
      <xdr:col>29</xdr:col>
      <xdr:colOff>568325</xdr:colOff>
      <xdr:row>77</xdr:row>
      <xdr:rowOff>25383</xdr:rowOff>
    </xdr:to>
    <xdr:sp macro="" textlink="">
      <xdr:nvSpPr>
        <xdr:cNvPr id="851" name="円/楕円 850"/>
        <xdr:cNvSpPr/>
      </xdr:nvSpPr>
      <xdr:spPr>
        <a:xfrm>
          <a:off x="20383500" y="1312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16510</xdr:rowOff>
    </xdr:from>
    <xdr:ext cx="534377" cy="259045"/>
    <xdr:sp macro="" textlink="">
      <xdr:nvSpPr>
        <xdr:cNvPr id="852" name="テキスト ボックス 851"/>
        <xdr:cNvSpPr txBox="1"/>
      </xdr:nvSpPr>
      <xdr:spPr>
        <a:xfrm>
          <a:off x="20167111" y="1321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64188</xdr:rowOff>
    </xdr:from>
    <xdr:to>
      <xdr:col>28</xdr:col>
      <xdr:colOff>365125</xdr:colOff>
      <xdr:row>76</xdr:row>
      <xdr:rowOff>165788</xdr:rowOff>
    </xdr:to>
    <xdr:sp macro="" textlink="">
      <xdr:nvSpPr>
        <xdr:cNvPr id="853" name="円/楕円 852"/>
        <xdr:cNvSpPr/>
      </xdr:nvSpPr>
      <xdr:spPr>
        <a:xfrm>
          <a:off x="19494500" y="1309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156915</xdr:rowOff>
    </xdr:from>
    <xdr:ext cx="534377" cy="259045"/>
    <xdr:sp macro="" textlink="">
      <xdr:nvSpPr>
        <xdr:cNvPr id="854" name="テキスト ボックス 853"/>
        <xdr:cNvSpPr txBox="1"/>
      </xdr:nvSpPr>
      <xdr:spPr>
        <a:xfrm>
          <a:off x="19278111" y="131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14216</xdr:rowOff>
    </xdr:from>
    <xdr:to>
      <xdr:col>27</xdr:col>
      <xdr:colOff>161925</xdr:colOff>
      <xdr:row>76</xdr:row>
      <xdr:rowOff>115816</xdr:rowOff>
    </xdr:to>
    <xdr:sp macro="" textlink="">
      <xdr:nvSpPr>
        <xdr:cNvPr id="855" name="円/楕円 854"/>
        <xdr:cNvSpPr/>
      </xdr:nvSpPr>
      <xdr:spPr>
        <a:xfrm>
          <a:off x="18605500" y="1304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106943</xdr:rowOff>
    </xdr:from>
    <xdr:ext cx="534377" cy="259045"/>
    <xdr:sp macro="" textlink="">
      <xdr:nvSpPr>
        <xdr:cNvPr id="856" name="テキスト ボックス 855"/>
        <xdr:cNvSpPr txBox="1"/>
      </xdr:nvSpPr>
      <xdr:spPr>
        <a:xfrm>
          <a:off x="18389111" y="131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うち更新整備）、積立金以外は、類似団体平均よりも低い金額となっている。人件費については、地域手当の支給などにより増加したが、平均年齢の低下や職員数の適正管理により類似団体平均を下回っている。物件費については、類似団体平均とほぼ同額で、埼玉県平均を上回っているが、指定管理者制度の導入によるところも大きく、コスト削減の結果でもある。維持補修費については、対象を道路と市営住宅の維持補修費と限定しているため、他の平均よりもかなり下回っている。扶助費については類似団体平均や埼玉県平均を下回っているものの、すべての性質のなかで一番金額が大きく、性質上大幅な削減も難しい。今後も保育単価引上げによる児童運営費委託料の増加やサービス利用者の増加による自立支援給付費の増加が見込まれ、扶助費はさらに増加すると考えられる。補助費等については補助金の見直しなどの削減効果もあり平均を下回っている。普通建設事業費については、財政状況から新規整備する財源の余裕はなく、また、これまで更新整備費用を抑えてきたことにより前年度比</a:t>
          </a:r>
          <a:r>
            <a:rPr kumimoji="1" lang="en-US" altLang="ja-JP" sz="1300">
              <a:latin typeface="ＭＳ Ｐゴシック"/>
            </a:rPr>
            <a:t>9,775</a:t>
          </a:r>
          <a:r>
            <a:rPr kumimoji="1" lang="ja-JP" altLang="en-US" sz="1300">
              <a:latin typeface="ＭＳ Ｐゴシック"/>
            </a:rPr>
            <a:t>円下がった。今後は公共施設やインフラの老朽化等により維持修繕が避けられない状況で、年々増加していくと見込まれ、公共施設等総合管理計画に基づき、公共施設の維持管理の適正化に努める必要がある。公債費については、普通建設事業費の増加に伴い、自主財源の確保が難しいことから借入額も増加し、償還額が増加してくことは避けられない状況である。積立金は増加傾向にあったが、全体的に費用の増加が見込まれるため基金等へ積立する財源を確保することが難しくなり、横ばいまたは減額するものと思わ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埼玉県羽生市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55,677
54,574
58.64
19,140,158
18,110,469
906,856
11,060,607
18,401,387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74930</xdr:rowOff>
    </xdr:from>
    <xdr:to>
      <xdr:col>6</xdr:col>
      <xdr:colOff>511175</xdr:colOff>
      <xdr:row>36</xdr:row>
      <xdr:rowOff>140843</xdr:rowOff>
    </xdr:to>
    <xdr:cxnSp macro="">
      <xdr:nvCxnSpPr>
        <xdr:cNvPr id="61" name="直線コネクタ 60"/>
        <xdr:cNvCxnSpPr/>
      </xdr:nvCxnSpPr>
      <xdr:spPr>
        <a:xfrm flipV="1">
          <a:off x="3797300" y="6247130"/>
          <a:ext cx="8382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140843</xdr:rowOff>
    </xdr:from>
    <xdr:to>
      <xdr:col>5</xdr:col>
      <xdr:colOff>358775</xdr:colOff>
      <xdr:row>37</xdr:row>
      <xdr:rowOff>11684</xdr:rowOff>
    </xdr:to>
    <xdr:cxnSp macro="">
      <xdr:nvCxnSpPr>
        <xdr:cNvPr id="64" name="直線コネクタ 63"/>
        <xdr:cNvCxnSpPr/>
      </xdr:nvCxnSpPr>
      <xdr:spPr>
        <a:xfrm flipV="1">
          <a:off x="2908300" y="6313043"/>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xdr:rowOff>
    </xdr:from>
    <xdr:ext cx="469744" cy="259045"/>
    <xdr:sp macro="" textlink="">
      <xdr:nvSpPr>
        <xdr:cNvPr id="66" name="テキスト ボックス 65"/>
        <xdr:cNvSpPr txBox="1"/>
      </xdr:nvSpPr>
      <xdr:spPr>
        <a:xfrm>
          <a:off x="3562427"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113411</xdr:rowOff>
    </xdr:from>
    <xdr:to>
      <xdr:col>4</xdr:col>
      <xdr:colOff>155575</xdr:colOff>
      <xdr:row>37</xdr:row>
      <xdr:rowOff>11684</xdr:rowOff>
    </xdr:to>
    <xdr:cxnSp macro="">
      <xdr:nvCxnSpPr>
        <xdr:cNvPr id="67" name="直線コネクタ 66"/>
        <xdr:cNvCxnSpPr/>
      </xdr:nvCxnSpPr>
      <xdr:spPr>
        <a:xfrm>
          <a:off x="2019300" y="6285611"/>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13098</xdr:rowOff>
    </xdr:from>
    <xdr:ext cx="469744" cy="259045"/>
    <xdr:sp macro="" textlink="">
      <xdr:nvSpPr>
        <xdr:cNvPr id="69" name="テキスト ボックス 68"/>
        <xdr:cNvSpPr txBox="1"/>
      </xdr:nvSpPr>
      <xdr:spPr>
        <a:xfrm>
          <a:off x="2673427"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106553</xdr:rowOff>
    </xdr:from>
    <xdr:to>
      <xdr:col>2</xdr:col>
      <xdr:colOff>638175</xdr:colOff>
      <xdr:row>36</xdr:row>
      <xdr:rowOff>113411</xdr:rowOff>
    </xdr:to>
    <xdr:cxnSp macro="">
      <xdr:nvCxnSpPr>
        <xdr:cNvPr id="70" name="直線コネクタ 69"/>
        <xdr:cNvCxnSpPr/>
      </xdr:nvCxnSpPr>
      <xdr:spPr>
        <a:xfrm>
          <a:off x="1130300" y="6107303"/>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72" name="テキスト ボックス 71"/>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98061</xdr:rowOff>
    </xdr:from>
    <xdr:ext cx="469744" cy="259045"/>
    <xdr:sp macro="" textlink="">
      <xdr:nvSpPr>
        <xdr:cNvPr id="74" name="テキスト ボックス 73"/>
        <xdr:cNvSpPr txBox="1"/>
      </xdr:nvSpPr>
      <xdr:spPr>
        <a:xfrm>
          <a:off x="895427"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24130</xdr:rowOff>
    </xdr:from>
    <xdr:to>
      <xdr:col>6</xdr:col>
      <xdr:colOff>561975</xdr:colOff>
      <xdr:row>36</xdr:row>
      <xdr:rowOff>125730</xdr:rowOff>
    </xdr:to>
    <xdr:sp macro="" textlink="">
      <xdr:nvSpPr>
        <xdr:cNvPr id="80" name="円/楕円 79"/>
        <xdr:cNvSpPr/>
      </xdr:nvSpPr>
      <xdr:spPr>
        <a:xfrm>
          <a:off x="45847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2557</xdr:rowOff>
    </xdr:from>
    <xdr:ext cx="469744" cy="259045"/>
    <xdr:sp macro="" textlink="">
      <xdr:nvSpPr>
        <xdr:cNvPr id="81" name="議会費該当値テキスト"/>
        <xdr:cNvSpPr txBox="1"/>
      </xdr:nvSpPr>
      <xdr:spPr>
        <a:xfrm>
          <a:off x="4686300"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90043</xdr:rowOff>
    </xdr:from>
    <xdr:to>
      <xdr:col>5</xdr:col>
      <xdr:colOff>409575</xdr:colOff>
      <xdr:row>37</xdr:row>
      <xdr:rowOff>20193</xdr:rowOff>
    </xdr:to>
    <xdr:sp macro="" textlink="">
      <xdr:nvSpPr>
        <xdr:cNvPr id="82" name="円/楕円 81"/>
        <xdr:cNvSpPr/>
      </xdr:nvSpPr>
      <xdr:spPr>
        <a:xfrm>
          <a:off x="3746500" y="62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11320</xdr:rowOff>
    </xdr:from>
    <xdr:ext cx="469744" cy="259045"/>
    <xdr:sp macro="" textlink="">
      <xdr:nvSpPr>
        <xdr:cNvPr id="83" name="テキスト ボックス 82"/>
        <xdr:cNvSpPr txBox="1"/>
      </xdr:nvSpPr>
      <xdr:spPr>
        <a:xfrm>
          <a:off x="3562427" y="635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132334</xdr:rowOff>
    </xdr:from>
    <xdr:to>
      <xdr:col>4</xdr:col>
      <xdr:colOff>206375</xdr:colOff>
      <xdr:row>37</xdr:row>
      <xdr:rowOff>62484</xdr:rowOff>
    </xdr:to>
    <xdr:sp macro="" textlink="">
      <xdr:nvSpPr>
        <xdr:cNvPr id="84" name="円/楕円 83"/>
        <xdr:cNvSpPr/>
      </xdr:nvSpPr>
      <xdr:spPr>
        <a:xfrm>
          <a:off x="2857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53611</xdr:rowOff>
    </xdr:from>
    <xdr:ext cx="469744" cy="259045"/>
    <xdr:sp macro="" textlink="">
      <xdr:nvSpPr>
        <xdr:cNvPr id="85" name="テキスト ボックス 84"/>
        <xdr:cNvSpPr txBox="1"/>
      </xdr:nvSpPr>
      <xdr:spPr>
        <a:xfrm>
          <a:off x="2673427" y="639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62611</xdr:rowOff>
    </xdr:from>
    <xdr:to>
      <xdr:col>3</xdr:col>
      <xdr:colOff>3175</xdr:colOff>
      <xdr:row>36</xdr:row>
      <xdr:rowOff>164211</xdr:rowOff>
    </xdr:to>
    <xdr:sp macro="" textlink="">
      <xdr:nvSpPr>
        <xdr:cNvPr id="86" name="円/楕円 85"/>
        <xdr:cNvSpPr/>
      </xdr:nvSpPr>
      <xdr:spPr>
        <a:xfrm>
          <a:off x="19685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155338</xdr:rowOff>
    </xdr:from>
    <xdr:ext cx="469744" cy="259045"/>
    <xdr:sp macro="" textlink="">
      <xdr:nvSpPr>
        <xdr:cNvPr id="87" name="テキスト ボックス 86"/>
        <xdr:cNvSpPr txBox="1"/>
      </xdr:nvSpPr>
      <xdr:spPr>
        <a:xfrm>
          <a:off x="1784427" y="63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55753</xdr:rowOff>
    </xdr:from>
    <xdr:to>
      <xdr:col>1</xdr:col>
      <xdr:colOff>485775</xdr:colOff>
      <xdr:row>35</xdr:row>
      <xdr:rowOff>157353</xdr:rowOff>
    </xdr:to>
    <xdr:sp macro="" textlink="">
      <xdr:nvSpPr>
        <xdr:cNvPr id="88" name="円/楕円 87"/>
        <xdr:cNvSpPr/>
      </xdr:nvSpPr>
      <xdr:spPr>
        <a:xfrm>
          <a:off x="1079500" y="60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148480</xdr:rowOff>
    </xdr:from>
    <xdr:ext cx="469744" cy="259045"/>
    <xdr:sp macro="" textlink="">
      <xdr:nvSpPr>
        <xdr:cNvPr id="89" name="テキスト ボックス 88"/>
        <xdr:cNvSpPr txBox="1"/>
      </xdr:nvSpPr>
      <xdr:spPr>
        <a:xfrm>
          <a:off x="895427" y="61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92576</xdr:rowOff>
    </xdr:from>
    <xdr:to>
      <xdr:col>6</xdr:col>
      <xdr:colOff>511175</xdr:colOff>
      <xdr:row>57</xdr:row>
      <xdr:rowOff>112578</xdr:rowOff>
    </xdr:to>
    <xdr:cxnSp macro="">
      <xdr:nvCxnSpPr>
        <xdr:cNvPr id="121" name="直線コネクタ 120"/>
        <xdr:cNvCxnSpPr/>
      </xdr:nvCxnSpPr>
      <xdr:spPr>
        <a:xfrm flipV="1">
          <a:off x="3797300" y="9865226"/>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127976</xdr:rowOff>
    </xdr:from>
    <xdr:to>
      <xdr:col>5</xdr:col>
      <xdr:colOff>358775</xdr:colOff>
      <xdr:row>57</xdr:row>
      <xdr:rowOff>112578</xdr:rowOff>
    </xdr:to>
    <xdr:cxnSp macro="">
      <xdr:nvCxnSpPr>
        <xdr:cNvPr id="124" name="直線コネクタ 123"/>
        <xdr:cNvCxnSpPr/>
      </xdr:nvCxnSpPr>
      <xdr:spPr>
        <a:xfrm>
          <a:off x="2908300" y="9214826"/>
          <a:ext cx="889000" cy="67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127976</xdr:rowOff>
    </xdr:from>
    <xdr:to>
      <xdr:col>4</xdr:col>
      <xdr:colOff>155575</xdr:colOff>
      <xdr:row>57</xdr:row>
      <xdr:rowOff>76443</xdr:rowOff>
    </xdr:to>
    <xdr:cxnSp macro="">
      <xdr:nvCxnSpPr>
        <xdr:cNvPr id="127" name="直線コネクタ 126"/>
        <xdr:cNvCxnSpPr/>
      </xdr:nvCxnSpPr>
      <xdr:spPr>
        <a:xfrm flipV="1">
          <a:off x="2019300" y="9214826"/>
          <a:ext cx="889000" cy="6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113390</xdr:rowOff>
    </xdr:from>
    <xdr:ext cx="534377" cy="259045"/>
    <xdr:sp macro="" textlink="">
      <xdr:nvSpPr>
        <xdr:cNvPr id="129" name="テキスト ボックス 128"/>
        <xdr:cNvSpPr txBox="1"/>
      </xdr:nvSpPr>
      <xdr:spPr>
        <a:xfrm>
          <a:off x="2641111" y="954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76443</xdr:rowOff>
    </xdr:from>
    <xdr:to>
      <xdr:col>2</xdr:col>
      <xdr:colOff>638175</xdr:colOff>
      <xdr:row>57</xdr:row>
      <xdr:rowOff>89784</xdr:rowOff>
    </xdr:to>
    <xdr:cxnSp macro="">
      <xdr:nvCxnSpPr>
        <xdr:cNvPr id="130" name="直線コネクタ 129"/>
        <xdr:cNvCxnSpPr/>
      </xdr:nvCxnSpPr>
      <xdr:spPr>
        <a:xfrm flipV="1">
          <a:off x="1130300" y="9849093"/>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4" name="テキスト ボックス 133"/>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41776</xdr:rowOff>
    </xdr:from>
    <xdr:to>
      <xdr:col>6</xdr:col>
      <xdr:colOff>561975</xdr:colOff>
      <xdr:row>57</xdr:row>
      <xdr:rowOff>143376</xdr:rowOff>
    </xdr:to>
    <xdr:sp macro="" textlink="">
      <xdr:nvSpPr>
        <xdr:cNvPr id="140" name="円/楕円 139"/>
        <xdr:cNvSpPr/>
      </xdr:nvSpPr>
      <xdr:spPr>
        <a:xfrm>
          <a:off x="4584700" y="98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20203</xdr:rowOff>
    </xdr:from>
    <xdr:ext cx="534377" cy="259045"/>
    <xdr:sp macro="" textlink="">
      <xdr:nvSpPr>
        <xdr:cNvPr id="141" name="総務費該当値テキスト"/>
        <xdr:cNvSpPr txBox="1"/>
      </xdr:nvSpPr>
      <xdr:spPr>
        <a:xfrm>
          <a:off x="4686300" y="979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61778</xdr:rowOff>
    </xdr:from>
    <xdr:to>
      <xdr:col>5</xdr:col>
      <xdr:colOff>409575</xdr:colOff>
      <xdr:row>57</xdr:row>
      <xdr:rowOff>163378</xdr:rowOff>
    </xdr:to>
    <xdr:sp macro="" textlink="">
      <xdr:nvSpPr>
        <xdr:cNvPr id="142" name="円/楕円 141"/>
        <xdr:cNvSpPr/>
      </xdr:nvSpPr>
      <xdr:spPr>
        <a:xfrm>
          <a:off x="3746500" y="98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154505</xdr:rowOff>
    </xdr:from>
    <xdr:ext cx="534377" cy="259045"/>
    <xdr:sp macro="" textlink="">
      <xdr:nvSpPr>
        <xdr:cNvPr id="143" name="テキスト ボックス 142"/>
        <xdr:cNvSpPr txBox="1"/>
      </xdr:nvSpPr>
      <xdr:spPr>
        <a:xfrm>
          <a:off x="3530111" y="992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40,161</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77176</xdr:rowOff>
    </xdr:from>
    <xdr:to>
      <xdr:col>4</xdr:col>
      <xdr:colOff>206375</xdr:colOff>
      <xdr:row>54</xdr:row>
      <xdr:rowOff>7326</xdr:rowOff>
    </xdr:to>
    <xdr:sp macro="" textlink="">
      <xdr:nvSpPr>
        <xdr:cNvPr id="144" name="円/楕円 143"/>
        <xdr:cNvSpPr/>
      </xdr:nvSpPr>
      <xdr:spPr>
        <a:xfrm>
          <a:off x="2857500" y="916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23853</xdr:rowOff>
    </xdr:from>
    <xdr:ext cx="534377" cy="259045"/>
    <xdr:sp macro="" textlink="">
      <xdr:nvSpPr>
        <xdr:cNvPr id="145" name="テキスト ボックス 144"/>
        <xdr:cNvSpPr txBox="1"/>
      </xdr:nvSpPr>
      <xdr:spPr>
        <a:xfrm>
          <a:off x="2641111" y="89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81,218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25643</xdr:rowOff>
    </xdr:from>
    <xdr:to>
      <xdr:col>3</xdr:col>
      <xdr:colOff>3175</xdr:colOff>
      <xdr:row>57</xdr:row>
      <xdr:rowOff>127243</xdr:rowOff>
    </xdr:to>
    <xdr:sp macro="" textlink="">
      <xdr:nvSpPr>
        <xdr:cNvPr id="146" name="円/楕円 145"/>
        <xdr:cNvSpPr/>
      </xdr:nvSpPr>
      <xdr:spPr>
        <a:xfrm>
          <a:off x="1968500" y="979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118370</xdr:rowOff>
    </xdr:from>
    <xdr:ext cx="534377" cy="259045"/>
    <xdr:sp macro="" textlink="">
      <xdr:nvSpPr>
        <xdr:cNvPr id="147" name="テキスト ボックス 146"/>
        <xdr:cNvSpPr txBox="1"/>
      </xdr:nvSpPr>
      <xdr:spPr>
        <a:xfrm>
          <a:off x="1752111" y="989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38984</xdr:rowOff>
    </xdr:from>
    <xdr:to>
      <xdr:col>1</xdr:col>
      <xdr:colOff>485775</xdr:colOff>
      <xdr:row>57</xdr:row>
      <xdr:rowOff>140584</xdr:rowOff>
    </xdr:to>
    <xdr:sp macro="" textlink="">
      <xdr:nvSpPr>
        <xdr:cNvPr id="148" name="円/楕円 147"/>
        <xdr:cNvSpPr/>
      </xdr:nvSpPr>
      <xdr:spPr>
        <a:xfrm>
          <a:off x="1079500" y="98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131711</xdr:rowOff>
    </xdr:from>
    <xdr:ext cx="534377" cy="259045"/>
    <xdr:sp macro="" textlink="">
      <xdr:nvSpPr>
        <xdr:cNvPr id="149" name="テキスト ボックス 148"/>
        <xdr:cNvSpPr txBox="1"/>
      </xdr:nvSpPr>
      <xdr:spPr>
        <a:xfrm>
          <a:off x="863111" y="990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80854</xdr:rowOff>
    </xdr:from>
    <xdr:to>
      <xdr:col>6</xdr:col>
      <xdr:colOff>511175</xdr:colOff>
      <xdr:row>77</xdr:row>
      <xdr:rowOff>148253</xdr:rowOff>
    </xdr:to>
    <xdr:cxnSp macro="">
      <xdr:nvCxnSpPr>
        <xdr:cNvPr id="179" name="直線コネクタ 178"/>
        <xdr:cNvCxnSpPr/>
      </xdr:nvCxnSpPr>
      <xdr:spPr>
        <a:xfrm flipV="1">
          <a:off x="3797300" y="13282504"/>
          <a:ext cx="838200" cy="6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148253</xdr:rowOff>
    </xdr:from>
    <xdr:to>
      <xdr:col>5</xdr:col>
      <xdr:colOff>358775</xdr:colOff>
      <xdr:row>78</xdr:row>
      <xdr:rowOff>125679</xdr:rowOff>
    </xdr:to>
    <xdr:cxnSp macro="">
      <xdr:nvCxnSpPr>
        <xdr:cNvPr id="182" name="直線コネクタ 181"/>
        <xdr:cNvCxnSpPr/>
      </xdr:nvCxnSpPr>
      <xdr:spPr>
        <a:xfrm flipV="1">
          <a:off x="2908300" y="13349903"/>
          <a:ext cx="889000" cy="14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125203</xdr:rowOff>
    </xdr:from>
    <xdr:to>
      <xdr:col>4</xdr:col>
      <xdr:colOff>155575</xdr:colOff>
      <xdr:row>78</xdr:row>
      <xdr:rowOff>125679</xdr:rowOff>
    </xdr:to>
    <xdr:cxnSp macro="">
      <xdr:nvCxnSpPr>
        <xdr:cNvPr id="185" name="直線コネクタ 184"/>
        <xdr:cNvCxnSpPr/>
      </xdr:nvCxnSpPr>
      <xdr:spPr>
        <a:xfrm>
          <a:off x="2019300" y="13498303"/>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5398</xdr:rowOff>
    </xdr:from>
    <xdr:to>
      <xdr:col>2</xdr:col>
      <xdr:colOff>638175</xdr:colOff>
      <xdr:row>78</xdr:row>
      <xdr:rowOff>125203</xdr:rowOff>
    </xdr:to>
    <xdr:cxnSp macro="">
      <xdr:nvCxnSpPr>
        <xdr:cNvPr id="188" name="直線コネクタ 187"/>
        <xdr:cNvCxnSpPr/>
      </xdr:nvCxnSpPr>
      <xdr:spPr>
        <a:xfrm>
          <a:off x="1130300" y="13378498"/>
          <a:ext cx="889000" cy="11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30054</xdr:rowOff>
    </xdr:from>
    <xdr:to>
      <xdr:col>6</xdr:col>
      <xdr:colOff>561975</xdr:colOff>
      <xdr:row>77</xdr:row>
      <xdr:rowOff>131654</xdr:rowOff>
    </xdr:to>
    <xdr:sp macro="" textlink="">
      <xdr:nvSpPr>
        <xdr:cNvPr id="198" name="円/楕円 197"/>
        <xdr:cNvSpPr/>
      </xdr:nvSpPr>
      <xdr:spPr>
        <a:xfrm>
          <a:off x="4584700" y="132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8481</xdr:rowOff>
    </xdr:from>
    <xdr:ext cx="599010" cy="259045"/>
    <xdr:sp macro="" textlink="">
      <xdr:nvSpPr>
        <xdr:cNvPr id="199" name="民生費該当値テキスト"/>
        <xdr:cNvSpPr txBox="1"/>
      </xdr:nvSpPr>
      <xdr:spPr>
        <a:xfrm>
          <a:off x="4686300" y="1321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97453</xdr:rowOff>
    </xdr:from>
    <xdr:to>
      <xdr:col>5</xdr:col>
      <xdr:colOff>409575</xdr:colOff>
      <xdr:row>78</xdr:row>
      <xdr:rowOff>27603</xdr:rowOff>
    </xdr:to>
    <xdr:sp macro="" textlink="">
      <xdr:nvSpPr>
        <xdr:cNvPr id="200" name="円/楕円 199"/>
        <xdr:cNvSpPr/>
      </xdr:nvSpPr>
      <xdr:spPr>
        <a:xfrm>
          <a:off x="3746500" y="132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18730</xdr:rowOff>
    </xdr:from>
    <xdr:ext cx="599010" cy="259045"/>
    <xdr:sp macro="" textlink="">
      <xdr:nvSpPr>
        <xdr:cNvPr id="201" name="テキスト ボックス 200"/>
        <xdr:cNvSpPr txBox="1"/>
      </xdr:nvSpPr>
      <xdr:spPr>
        <a:xfrm>
          <a:off x="3497794" y="1339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112,551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74879</xdr:rowOff>
    </xdr:from>
    <xdr:to>
      <xdr:col>4</xdr:col>
      <xdr:colOff>206375</xdr:colOff>
      <xdr:row>79</xdr:row>
      <xdr:rowOff>5029</xdr:rowOff>
    </xdr:to>
    <xdr:sp macro="" textlink="">
      <xdr:nvSpPr>
        <xdr:cNvPr id="202" name="円/楕円 201"/>
        <xdr:cNvSpPr/>
      </xdr:nvSpPr>
      <xdr:spPr>
        <a:xfrm>
          <a:off x="2857500" y="134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167606</xdr:rowOff>
    </xdr:from>
    <xdr:ext cx="599010" cy="259045"/>
    <xdr:sp macro="" textlink="">
      <xdr:nvSpPr>
        <xdr:cNvPr id="203" name="テキスト ボックス 202"/>
        <xdr:cNvSpPr txBox="1"/>
      </xdr:nvSpPr>
      <xdr:spPr>
        <a:xfrm>
          <a:off x="2608794" y="1354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74403</xdr:rowOff>
    </xdr:from>
    <xdr:to>
      <xdr:col>3</xdr:col>
      <xdr:colOff>3175</xdr:colOff>
      <xdr:row>79</xdr:row>
      <xdr:rowOff>4553</xdr:rowOff>
    </xdr:to>
    <xdr:sp macro="" textlink="">
      <xdr:nvSpPr>
        <xdr:cNvPr id="204" name="円/楕円 203"/>
        <xdr:cNvSpPr/>
      </xdr:nvSpPr>
      <xdr:spPr>
        <a:xfrm>
          <a:off x="1968500" y="134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167130</xdr:rowOff>
    </xdr:from>
    <xdr:ext cx="599010" cy="259045"/>
    <xdr:sp macro="" textlink="">
      <xdr:nvSpPr>
        <xdr:cNvPr id="205" name="テキスト ボックス 204"/>
        <xdr:cNvSpPr txBox="1"/>
      </xdr:nvSpPr>
      <xdr:spPr>
        <a:xfrm>
          <a:off x="1719794" y="1354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126048</xdr:rowOff>
    </xdr:from>
    <xdr:to>
      <xdr:col>1</xdr:col>
      <xdr:colOff>485775</xdr:colOff>
      <xdr:row>78</xdr:row>
      <xdr:rowOff>56198</xdr:rowOff>
    </xdr:to>
    <xdr:sp macro="" textlink="">
      <xdr:nvSpPr>
        <xdr:cNvPr id="206" name="円/楕円 205"/>
        <xdr:cNvSpPr/>
      </xdr:nvSpPr>
      <xdr:spPr>
        <a:xfrm>
          <a:off x="1079500" y="1332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47325</xdr:rowOff>
    </xdr:from>
    <xdr:ext cx="599010" cy="259045"/>
    <xdr:sp macro="" textlink="">
      <xdr:nvSpPr>
        <xdr:cNvPr id="207" name="テキスト ボックス 206"/>
        <xdr:cNvSpPr txBox="1"/>
      </xdr:nvSpPr>
      <xdr:spPr>
        <a:xfrm>
          <a:off x="830794" y="1342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46298</xdr:rowOff>
    </xdr:from>
    <xdr:to>
      <xdr:col>6</xdr:col>
      <xdr:colOff>511175</xdr:colOff>
      <xdr:row>98</xdr:row>
      <xdr:rowOff>65063</xdr:rowOff>
    </xdr:to>
    <xdr:cxnSp macro="">
      <xdr:nvCxnSpPr>
        <xdr:cNvPr id="237" name="直線コネクタ 236"/>
        <xdr:cNvCxnSpPr/>
      </xdr:nvCxnSpPr>
      <xdr:spPr>
        <a:xfrm>
          <a:off x="3797300" y="16848398"/>
          <a:ext cx="8382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46298</xdr:rowOff>
    </xdr:from>
    <xdr:to>
      <xdr:col>5</xdr:col>
      <xdr:colOff>358775</xdr:colOff>
      <xdr:row>98</xdr:row>
      <xdr:rowOff>109906</xdr:rowOff>
    </xdr:to>
    <xdr:cxnSp macro="">
      <xdr:nvCxnSpPr>
        <xdr:cNvPr id="240" name="直線コネクタ 239"/>
        <xdr:cNvCxnSpPr/>
      </xdr:nvCxnSpPr>
      <xdr:spPr>
        <a:xfrm flipV="1">
          <a:off x="2908300" y="16848398"/>
          <a:ext cx="8890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135532</xdr:rowOff>
    </xdr:from>
    <xdr:ext cx="534377" cy="259045"/>
    <xdr:sp macro="" textlink="">
      <xdr:nvSpPr>
        <xdr:cNvPr id="242" name="テキスト ボックス 241"/>
        <xdr:cNvSpPr txBox="1"/>
      </xdr:nvSpPr>
      <xdr:spPr>
        <a:xfrm>
          <a:off x="3530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109906</xdr:rowOff>
    </xdr:from>
    <xdr:to>
      <xdr:col>4</xdr:col>
      <xdr:colOff>155575</xdr:colOff>
      <xdr:row>99</xdr:row>
      <xdr:rowOff>12770</xdr:rowOff>
    </xdr:to>
    <xdr:cxnSp macro="">
      <xdr:nvCxnSpPr>
        <xdr:cNvPr id="243" name="直線コネクタ 242"/>
        <xdr:cNvCxnSpPr/>
      </xdr:nvCxnSpPr>
      <xdr:spPr>
        <a:xfrm flipV="1">
          <a:off x="2019300" y="16912006"/>
          <a:ext cx="889000" cy="7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165379</xdr:rowOff>
    </xdr:from>
    <xdr:to>
      <xdr:col>2</xdr:col>
      <xdr:colOff>638175</xdr:colOff>
      <xdr:row>99</xdr:row>
      <xdr:rowOff>12770</xdr:rowOff>
    </xdr:to>
    <xdr:cxnSp macro="">
      <xdr:nvCxnSpPr>
        <xdr:cNvPr id="246" name="直線コネクタ 245"/>
        <xdr:cNvCxnSpPr/>
      </xdr:nvCxnSpPr>
      <xdr:spPr>
        <a:xfrm>
          <a:off x="1130300" y="16967479"/>
          <a:ext cx="889000" cy="1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153421</xdr:rowOff>
    </xdr:from>
    <xdr:ext cx="534377" cy="259045"/>
    <xdr:sp macro="" textlink="">
      <xdr:nvSpPr>
        <xdr:cNvPr id="248" name="テキスト ボックス 247"/>
        <xdr:cNvSpPr txBox="1"/>
      </xdr:nvSpPr>
      <xdr:spPr>
        <a:xfrm>
          <a:off x="1752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138010</xdr:rowOff>
    </xdr:from>
    <xdr:ext cx="534377" cy="259045"/>
    <xdr:sp macro="" textlink="">
      <xdr:nvSpPr>
        <xdr:cNvPr id="250" name="テキスト ボックス 249"/>
        <xdr:cNvSpPr txBox="1"/>
      </xdr:nvSpPr>
      <xdr:spPr>
        <a:xfrm>
          <a:off x="863111" y="164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14263</xdr:rowOff>
    </xdr:from>
    <xdr:to>
      <xdr:col>6</xdr:col>
      <xdr:colOff>561975</xdr:colOff>
      <xdr:row>98</xdr:row>
      <xdr:rowOff>115863</xdr:rowOff>
    </xdr:to>
    <xdr:sp macro="" textlink="">
      <xdr:nvSpPr>
        <xdr:cNvPr id="256" name="円/楕円 255"/>
        <xdr:cNvSpPr/>
      </xdr:nvSpPr>
      <xdr:spPr>
        <a:xfrm>
          <a:off x="4584700" y="168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100640</xdr:rowOff>
    </xdr:from>
    <xdr:ext cx="534377" cy="259045"/>
    <xdr:sp macro="" textlink="">
      <xdr:nvSpPr>
        <xdr:cNvPr id="257" name="衛生費該当値テキスト"/>
        <xdr:cNvSpPr txBox="1"/>
      </xdr:nvSpPr>
      <xdr:spPr>
        <a:xfrm>
          <a:off x="4686300" y="1673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27,918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166948</xdr:rowOff>
    </xdr:from>
    <xdr:to>
      <xdr:col>5</xdr:col>
      <xdr:colOff>409575</xdr:colOff>
      <xdr:row>98</xdr:row>
      <xdr:rowOff>97098</xdr:rowOff>
    </xdr:to>
    <xdr:sp macro="" textlink="">
      <xdr:nvSpPr>
        <xdr:cNvPr id="258" name="円/楕円 257"/>
        <xdr:cNvSpPr/>
      </xdr:nvSpPr>
      <xdr:spPr>
        <a:xfrm>
          <a:off x="3746500" y="167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88225</xdr:rowOff>
    </xdr:from>
    <xdr:ext cx="534377" cy="259045"/>
    <xdr:sp macro="" textlink="">
      <xdr:nvSpPr>
        <xdr:cNvPr id="259" name="テキスト ボックス 258"/>
        <xdr:cNvSpPr txBox="1"/>
      </xdr:nvSpPr>
      <xdr:spPr>
        <a:xfrm>
          <a:off x="3530111" y="1689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59106</xdr:rowOff>
    </xdr:from>
    <xdr:to>
      <xdr:col>4</xdr:col>
      <xdr:colOff>206375</xdr:colOff>
      <xdr:row>98</xdr:row>
      <xdr:rowOff>160706</xdr:rowOff>
    </xdr:to>
    <xdr:sp macro="" textlink="">
      <xdr:nvSpPr>
        <xdr:cNvPr id="260" name="円/楕円 259"/>
        <xdr:cNvSpPr/>
      </xdr:nvSpPr>
      <xdr:spPr>
        <a:xfrm>
          <a:off x="2857500" y="168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151833</xdr:rowOff>
    </xdr:from>
    <xdr:ext cx="534377" cy="259045"/>
    <xdr:sp macro="" textlink="">
      <xdr:nvSpPr>
        <xdr:cNvPr id="261" name="テキスト ボックス 260"/>
        <xdr:cNvSpPr txBox="1"/>
      </xdr:nvSpPr>
      <xdr:spPr>
        <a:xfrm>
          <a:off x="2641111" y="1695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133420</xdr:rowOff>
    </xdr:from>
    <xdr:to>
      <xdr:col>3</xdr:col>
      <xdr:colOff>3175</xdr:colOff>
      <xdr:row>99</xdr:row>
      <xdr:rowOff>63570</xdr:rowOff>
    </xdr:to>
    <xdr:sp macro="" textlink="">
      <xdr:nvSpPr>
        <xdr:cNvPr id="262" name="円/楕円 261"/>
        <xdr:cNvSpPr/>
      </xdr:nvSpPr>
      <xdr:spPr>
        <a:xfrm>
          <a:off x="1968500" y="1693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54697</xdr:rowOff>
    </xdr:from>
    <xdr:ext cx="534377" cy="259045"/>
    <xdr:sp macro="" textlink="">
      <xdr:nvSpPr>
        <xdr:cNvPr id="263" name="テキスト ボックス 262"/>
        <xdr:cNvSpPr txBox="1"/>
      </xdr:nvSpPr>
      <xdr:spPr>
        <a:xfrm>
          <a:off x="1752111" y="1702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114579</xdr:rowOff>
    </xdr:from>
    <xdr:to>
      <xdr:col>1</xdr:col>
      <xdr:colOff>485775</xdr:colOff>
      <xdr:row>99</xdr:row>
      <xdr:rowOff>44729</xdr:rowOff>
    </xdr:to>
    <xdr:sp macro="" textlink="">
      <xdr:nvSpPr>
        <xdr:cNvPr id="264" name="円/楕円 263"/>
        <xdr:cNvSpPr/>
      </xdr:nvSpPr>
      <xdr:spPr>
        <a:xfrm>
          <a:off x="1079500" y="1691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35856</xdr:rowOff>
    </xdr:from>
    <xdr:ext cx="534377" cy="259045"/>
    <xdr:sp macro="" textlink="">
      <xdr:nvSpPr>
        <xdr:cNvPr id="265" name="テキスト ボックス 264"/>
        <xdr:cNvSpPr txBox="1"/>
      </xdr:nvSpPr>
      <xdr:spPr>
        <a:xfrm>
          <a:off x="863111" y="1700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129322</xdr:rowOff>
    </xdr:from>
    <xdr:to>
      <xdr:col>15</xdr:col>
      <xdr:colOff>180975</xdr:colOff>
      <xdr:row>37</xdr:row>
      <xdr:rowOff>162057</xdr:rowOff>
    </xdr:to>
    <xdr:cxnSp macro="">
      <xdr:nvCxnSpPr>
        <xdr:cNvPr id="292" name="直線コネクタ 291"/>
        <xdr:cNvCxnSpPr/>
      </xdr:nvCxnSpPr>
      <xdr:spPr>
        <a:xfrm>
          <a:off x="9639300" y="6472972"/>
          <a:ext cx="8382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165350</xdr:rowOff>
    </xdr:from>
    <xdr:ext cx="469744" cy="259045"/>
    <xdr:sp macro="" textlink="">
      <xdr:nvSpPr>
        <xdr:cNvPr id="293" name="労働費平均値テキスト"/>
        <xdr:cNvSpPr txBox="1"/>
      </xdr:nvSpPr>
      <xdr:spPr>
        <a:xfrm>
          <a:off x="10528300" y="6509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129322</xdr:rowOff>
    </xdr:from>
    <xdr:to>
      <xdr:col>14</xdr:col>
      <xdr:colOff>28575</xdr:colOff>
      <xdr:row>37</xdr:row>
      <xdr:rowOff>130830</xdr:rowOff>
    </xdr:to>
    <xdr:cxnSp macro="">
      <xdr:nvCxnSpPr>
        <xdr:cNvPr id="295" name="直線コネクタ 294"/>
        <xdr:cNvCxnSpPr/>
      </xdr:nvCxnSpPr>
      <xdr:spPr>
        <a:xfrm flipV="1">
          <a:off x="8750300" y="647297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125026</xdr:rowOff>
    </xdr:from>
    <xdr:ext cx="469744" cy="259045"/>
    <xdr:sp macro="" textlink="">
      <xdr:nvSpPr>
        <xdr:cNvPr id="297" name="テキスト ボックス 296"/>
        <xdr:cNvSpPr txBox="1"/>
      </xdr:nvSpPr>
      <xdr:spPr>
        <a:xfrm>
          <a:off x="9404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118897</xdr:rowOff>
    </xdr:from>
    <xdr:to>
      <xdr:col>12</xdr:col>
      <xdr:colOff>511175</xdr:colOff>
      <xdr:row>37</xdr:row>
      <xdr:rowOff>130830</xdr:rowOff>
    </xdr:to>
    <xdr:cxnSp macro="">
      <xdr:nvCxnSpPr>
        <xdr:cNvPr id="298" name="直線コネクタ 297"/>
        <xdr:cNvCxnSpPr/>
      </xdr:nvCxnSpPr>
      <xdr:spPr>
        <a:xfrm>
          <a:off x="7861300" y="6462547"/>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110624</xdr:rowOff>
    </xdr:from>
    <xdr:ext cx="469744" cy="259045"/>
    <xdr:sp macro="" textlink="">
      <xdr:nvSpPr>
        <xdr:cNvPr id="300" name="テキスト ボックス 299"/>
        <xdr:cNvSpPr txBox="1"/>
      </xdr:nvSpPr>
      <xdr:spPr>
        <a:xfrm>
          <a:off x="8515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118897</xdr:rowOff>
    </xdr:from>
    <xdr:to>
      <xdr:col>11</xdr:col>
      <xdr:colOff>307975</xdr:colOff>
      <xdr:row>37</xdr:row>
      <xdr:rowOff>124430</xdr:rowOff>
    </xdr:to>
    <xdr:cxnSp macro="">
      <xdr:nvCxnSpPr>
        <xdr:cNvPr id="301" name="直線コネクタ 300"/>
        <xdr:cNvCxnSpPr/>
      </xdr:nvCxnSpPr>
      <xdr:spPr>
        <a:xfrm flipV="1">
          <a:off x="6972300" y="6462547"/>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95262</xdr:rowOff>
    </xdr:from>
    <xdr:ext cx="469744" cy="259045"/>
    <xdr:sp macro="" textlink="">
      <xdr:nvSpPr>
        <xdr:cNvPr id="303" name="テキスト ボックス 302"/>
        <xdr:cNvSpPr txBox="1"/>
      </xdr:nvSpPr>
      <xdr:spPr>
        <a:xfrm>
          <a:off x="7626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50593</xdr:rowOff>
    </xdr:from>
    <xdr:ext cx="469744" cy="259045"/>
    <xdr:sp macro="" textlink="">
      <xdr:nvSpPr>
        <xdr:cNvPr id="305" name="テキスト ボックス 304"/>
        <xdr:cNvSpPr txBox="1"/>
      </xdr:nvSpPr>
      <xdr:spPr>
        <a:xfrm>
          <a:off x="6737427" y="656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111257</xdr:rowOff>
    </xdr:from>
    <xdr:to>
      <xdr:col>15</xdr:col>
      <xdr:colOff>231775</xdr:colOff>
      <xdr:row>38</xdr:row>
      <xdr:rowOff>41407</xdr:rowOff>
    </xdr:to>
    <xdr:sp macro="" textlink="">
      <xdr:nvSpPr>
        <xdr:cNvPr id="311" name="円/楕円 310"/>
        <xdr:cNvSpPr/>
      </xdr:nvSpPr>
      <xdr:spPr>
        <a:xfrm>
          <a:off x="10426700" y="64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134134</xdr:rowOff>
    </xdr:from>
    <xdr:ext cx="469744" cy="259045"/>
    <xdr:sp macro="" textlink="">
      <xdr:nvSpPr>
        <xdr:cNvPr id="312" name="労働費該当値テキスト"/>
        <xdr:cNvSpPr txBox="1"/>
      </xdr:nvSpPr>
      <xdr:spPr>
        <a:xfrm>
          <a:off x="10528300" y="630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78522</xdr:rowOff>
    </xdr:from>
    <xdr:to>
      <xdr:col>14</xdr:col>
      <xdr:colOff>79375</xdr:colOff>
      <xdr:row>38</xdr:row>
      <xdr:rowOff>8672</xdr:rowOff>
    </xdr:to>
    <xdr:sp macro="" textlink="">
      <xdr:nvSpPr>
        <xdr:cNvPr id="313" name="円/楕円 312"/>
        <xdr:cNvSpPr/>
      </xdr:nvSpPr>
      <xdr:spPr>
        <a:xfrm>
          <a:off x="9588500" y="64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25199</xdr:rowOff>
    </xdr:from>
    <xdr:ext cx="469744" cy="259045"/>
    <xdr:sp macro="" textlink="">
      <xdr:nvSpPr>
        <xdr:cNvPr id="314" name="テキスト ボックス 313"/>
        <xdr:cNvSpPr txBox="1"/>
      </xdr:nvSpPr>
      <xdr:spPr>
        <a:xfrm>
          <a:off x="9404427" y="61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80030</xdr:rowOff>
    </xdr:from>
    <xdr:to>
      <xdr:col>12</xdr:col>
      <xdr:colOff>561975</xdr:colOff>
      <xdr:row>38</xdr:row>
      <xdr:rowOff>10181</xdr:rowOff>
    </xdr:to>
    <xdr:sp macro="" textlink="">
      <xdr:nvSpPr>
        <xdr:cNvPr id="315" name="円/楕円 314"/>
        <xdr:cNvSpPr/>
      </xdr:nvSpPr>
      <xdr:spPr>
        <a:xfrm>
          <a:off x="8699500" y="64236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26707</xdr:rowOff>
    </xdr:from>
    <xdr:ext cx="469744" cy="259045"/>
    <xdr:sp macro="" textlink="">
      <xdr:nvSpPr>
        <xdr:cNvPr id="316" name="テキスト ボックス 315"/>
        <xdr:cNvSpPr txBox="1"/>
      </xdr:nvSpPr>
      <xdr:spPr>
        <a:xfrm>
          <a:off x="8515427" y="619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68097</xdr:rowOff>
    </xdr:from>
    <xdr:to>
      <xdr:col>11</xdr:col>
      <xdr:colOff>358775</xdr:colOff>
      <xdr:row>37</xdr:row>
      <xdr:rowOff>169697</xdr:rowOff>
    </xdr:to>
    <xdr:sp macro="" textlink="">
      <xdr:nvSpPr>
        <xdr:cNvPr id="317" name="円/楕円 316"/>
        <xdr:cNvSpPr/>
      </xdr:nvSpPr>
      <xdr:spPr>
        <a:xfrm>
          <a:off x="7810500" y="64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14774</xdr:rowOff>
    </xdr:from>
    <xdr:ext cx="469744" cy="259045"/>
    <xdr:sp macro="" textlink="">
      <xdr:nvSpPr>
        <xdr:cNvPr id="318" name="テキスト ボックス 317"/>
        <xdr:cNvSpPr txBox="1"/>
      </xdr:nvSpPr>
      <xdr:spPr>
        <a:xfrm>
          <a:off x="7626427"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73630</xdr:rowOff>
    </xdr:from>
    <xdr:to>
      <xdr:col>10</xdr:col>
      <xdr:colOff>155575</xdr:colOff>
      <xdr:row>38</xdr:row>
      <xdr:rowOff>3780</xdr:rowOff>
    </xdr:to>
    <xdr:sp macro="" textlink="">
      <xdr:nvSpPr>
        <xdr:cNvPr id="319" name="円/楕円 318"/>
        <xdr:cNvSpPr/>
      </xdr:nvSpPr>
      <xdr:spPr>
        <a:xfrm>
          <a:off x="6921500" y="641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20307</xdr:rowOff>
    </xdr:from>
    <xdr:ext cx="469744" cy="259045"/>
    <xdr:sp macro="" textlink="">
      <xdr:nvSpPr>
        <xdr:cNvPr id="320" name="テキスト ボックス 319"/>
        <xdr:cNvSpPr txBox="1"/>
      </xdr:nvSpPr>
      <xdr:spPr>
        <a:xfrm>
          <a:off x="6737427" y="619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151511</xdr:rowOff>
    </xdr:from>
    <xdr:to>
      <xdr:col>15</xdr:col>
      <xdr:colOff>180975</xdr:colOff>
      <xdr:row>58</xdr:row>
      <xdr:rowOff>25857</xdr:rowOff>
    </xdr:to>
    <xdr:cxnSp macro="">
      <xdr:nvCxnSpPr>
        <xdr:cNvPr id="349" name="直線コネクタ 348"/>
        <xdr:cNvCxnSpPr/>
      </xdr:nvCxnSpPr>
      <xdr:spPr>
        <a:xfrm flipV="1">
          <a:off x="9639300" y="9924161"/>
          <a:ext cx="8382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114897</xdr:rowOff>
    </xdr:from>
    <xdr:to>
      <xdr:col>14</xdr:col>
      <xdr:colOff>28575</xdr:colOff>
      <xdr:row>58</xdr:row>
      <xdr:rowOff>25857</xdr:rowOff>
    </xdr:to>
    <xdr:cxnSp macro="">
      <xdr:nvCxnSpPr>
        <xdr:cNvPr id="352" name="直線コネクタ 351"/>
        <xdr:cNvCxnSpPr/>
      </xdr:nvCxnSpPr>
      <xdr:spPr>
        <a:xfrm>
          <a:off x="8750300" y="9887547"/>
          <a:ext cx="8890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114897</xdr:rowOff>
    </xdr:from>
    <xdr:to>
      <xdr:col>12</xdr:col>
      <xdr:colOff>511175</xdr:colOff>
      <xdr:row>58</xdr:row>
      <xdr:rowOff>22237</xdr:rowOff>
    </xdr:to>
    <xdr:cxnSp macro="">
      <xdr:nvCxnSpPr>
        <xdr:cNvPr id="355" name="直線コネクタ 354"/>
        <xdr:cNvCxnSpPr/>
      </xdr:nvCxnSpPr>
      <xdr:spPr>
        <a:xfrm flipV="1">
          <a:off x="7861300" y="9887547"/>
          <a:ext cx="889000" cy="7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22237</xdr:rowOff>
    </xdr:from>
    <xdr:to>
      <xdr:col>11</xdr:col>
      <xdr:colOff>307975</xdr:colOff>
      <xdr:row>58</xdr:row>
      <xdr:rowOff>27343</xdr:rowOff>
    </xdr:to>
    <xdr:cxnSp macro="">
      <xdr:nvCxnSpPr>
        <xdr:cNvPr id="358" name="直線コネクタ 357"/>
        <xdr:cNvCxnSpPr/>
      </xdr:nvCxnSpPr>
      <xdr:spPr>
        <a:xfrm flipV="1">
          <a:off x="6972300" y="9966337"/>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150106</xdr:rowOff>
    </xdr:from>
    <xdr:ext cx="534377" cy="259045"/>
    <xdr:sp macro="" textlink="">
      <xdr:nvSpPr>
        <xdr:cNvPr id="360" name="テキスト ボックス 359"/>
        <xdr:cNvSpPr txBox="1"/>
      </xdr:nvSpPr>
      <xdr:spPr>
        <a:xfrm>
          <a:off x="7594111" y="94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100711</xdr:rowOff>
    </xdr:from>
    <xdr:to>
      <xdr:col>15</xdr:col>
      <xdr:colOff>231775</xdr:colOff>
      <xdr:row>58</xdr:row>
      <xdr:rowOff>30861</xdr:rowOff>
    </xdr:to>
    <xdr:sp macro="" textlink="">
      <xdr:nvSpPr>
        <xdr:cNvPr id="368" name="円/楕円 367"/>
        <xdr:cNvSpPr/>
      </xdr:nvSpPr>
      <xdr:spPr>
        <a:xfrm>
          <a:off x="10426700" y="987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79138</xdr:rowOff>
    </xdr:from>
    <xdr:ext cx="469744" cy="259045"/>
    <xdr:sp macro="" textlink="">
      <xdr:nvSpPr>
        <xdr:cNvPr id="369" name="農林水産業費該当値テキスト"/>
        <xdr:cNvSpPr txBox="1"/>
      </xdr:nvSpPr>
      <xdr:spPr>
        <a:xfrm>
          <a:off x="10528300" y="985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146507</xdr:rowOff>
    </xdr:from>
    <xdr:to>
      <xdr:col>14</xdr:col>
      <xdr:colOff>79375</xdr:colOff>
      <xdr:row>58</xdr:row>
      <xdr:rowOff>76657</xdr:rowOff>
    </xdr:to>
    <xdr:sp macro="" textlink="">
      <xdr:nvSpPr>
        <xdr:cNvPr id="370" name="円/楕円 369"/>
        <xdr:cNvSpPr/>
      </xdr:nvSpPr>
      <xdr:spPr>
        <a:xfrm>
          <a:off x="9588500" y="99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67784</xdr:rowOff>
    </xdr:from>
    <xdr:ext cx="469744" cy="259045"/>
    <xdr:sp macro="" textlink="">
      <xdr:nvSpPr>
        <xdr:cNvPr id="371" name="テキスト ボックス 370"/>
        <xdr:cNvSpPr txBox="1"/>
      </xdr:nvSpPr>
      <xdr:spPr>
        <a:xfrm>
          <a:off x="9404427" y="1001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64097</xdr:rowOff>
    </xdr:from>
    <xdr:to>
      <xdr:col>12</xdr:col>
      <xdr:colOff>561975</xdr:colOff>
      <xdr:row>57</xdr:row>
      <xdr:rowOff>165697</xdr:rowOff>
    </xdr:to>
    <xdr:sp macro="" textlink="">
      <xdr:nvSpPr>
        <xdr:cNvPr id="372" name="円/楕円 371"/>
        <xdr:cNvSpPr/>
      </xdr:nvSpPr>
      <xdr:spPr>
        <a:xfrm>
          <a:off x="8699500" y="98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156824</xdr:rowOff>
    </xdr:from>
    <xdr:ext cx="469744" cy="259045"/>
    <xdr:sp macro="" textlink="">
      <xdr:nvSpPr>
        <xdr:cNvPr id="373" name="テキスト ボックス 372"/>
        <xdr:cNvSpPr txBox="1"/>
      </xdr:nvSpPr>
      <xdr:spPr>
        <a:xfrm>
          <a:off x="8515427" y="992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142887</xdr:rowOff>
    </xdr:from>
    <xdr:to>
      <xdr:col>11</xdr:col>
      <xdr:colOff>358775</xdr:colOff>
      <xdr:row>58</xdr:row>
      <xdr:rowOff>73037</xdr:rowOff>
    </xdr:to>
    <xdr:sp macro="" textlink="">
      <xdr:nvSpPr>
        <xdr:cNvPr id="374" name="円/楕円 373"/>
        <xdr:cNvSpPr/>
      </xdr:nvSpPr>
      <xdr:spPr>
        <a:xfrm>
          <a:off x="7810500" y="99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64164</xdr:rowOff>
    </xdr:from>
    <xdr:ext cx="469744" cy="259045"/>
    <xdr:sp macro="" textlink="">
      <xdr:nvSpPr>
        <xdr:cNvPr id="375" name="テキスト ボックス 374"/>
        <xdr:cNvSpPr txBox="1"/>
      </xdr:nvSpPr>
      <xdr:spPr>
        <a:xfrm>
          <a:off x="7626427" y="1000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147993</xdr:rowOff>
    </xdr:from>
    <xdr:to>
      <xdr:col>10</xdr:col>
      <xdr:colOff>155575</xdr:colOff>
      <xdr:row>58</xdr:row>
      <xdr:rowOff>78143</xdr:rowOff>
    </xdr:to>
    <xdr:sp macro="" textlink="">
      <xdr:nvSpPr>
        <xdr:cNvPr id="376" name="円/楕円 375"/>
        <xdr:cNvSpPr/>
      </xdr:nvSpPr>
      <xdr:spPr>
        <a:xfrm>
          <a:off x="6921500" y="99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69270</xdr:rowOff>
    </xdr:from>
    <xdr:ext cx="469744" cy="259045"/>
    <xdr:sp macro="" textlink="">
      <xdr:nvSpPr>
        <xdr:cNvPr id="377" name="テキスト ボックス 376"/>
        <xdr:cNvSpPr txBox="1"/>
      </xdr:nvSpPr>
      <xdr:spPr>
        <a:xfrm>
          <a:off x="6737427" y="1001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137871</xdr:rowOff>
    </xdr:from>
    <xdr:to>
      <xdr:col>15</xdr:col>
      <xdr:colOff>180975</xdr:colOff>
      <xdr:row>78</xdr:row>
      <xdr:rowOff>5969</xdr:rowOff>
    </xdr:to>
    <xdr:cxnSp macro="">
      <xdr:nvCxnSpPr>
        <xdr:cNvPr id="404" name="直線コネクタ 403"/>
        <xdr:cNvCxnSpPr/>
      </xdr:nvCxnSpPr>
      <xdr:spPr>
        <a:xfrm flipV="1">
          <a:off x="9639300" y="13339521"/>
          <a:ext cx="8382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5969</xdr:rowOff>
    </xdr:from>
    <xdr:to>
      <xdr:col>14</xdr:col>
      <xdr:colOff>28575</xdr:colOff>
      <xdr:row>78</xdr:row>
      <xdr:rowOff>24006</xdr:rowOff>
    </xdr:to>
    <xdr:cxnSp macro="">
      <xdr:nvCxnSpPr>
        <xdr:cNvPr id="407" name="直線コネクタ 406"/>
        <xdr:cNvCxnSpPr/>
      </xdr:nvCxnSpPr>
      <xdr:spPr>
        <a:xfrm flipV="1">
          <a:off x="8750300" y="13379069"/>
          <a:ext cx="8890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09" name="テキスト ボックス 408"/>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165326</xdr:rowOff>
    </xdr:from>
    <xdr:to>
      <xdr:col>12</xdr:col>
      <xdr:colOff>511175</xdr:colOff>
      <xdr:row>78</xdr:row>
      <xdr:rowOff>24006</xdr:rowOff>
    </xdr:to>
    <xdr:cxnSp macro="">
      <xdr:nvCxnSpPr>
        <xdr:cNvPr id="410" name="直線コネクタ 409"/>
        <xdr:cNvCxnSpPr/>
      </xdr:nvCxnSpPr>
      <xdr:spPr>
        <a:xfrm>
          <a:off x="7861300" y="13366976"/>
          <a:ext cx="8890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163635</xdr:rowOff>
    </xdr:from>
    <xdr:to>
      <xdr:col>11</xdr:col>
      <xdr:colOff>307975</xdr:colOff>
      <xdr:row>77</xdr:row>
      <xdr:rowOff>165326</xdr:rowOff>
    </xdr:to>
    <xdr:cxnSp macro="">
      <xdr:nvCxnSpPr>
        <xdr:cNvPr id="413" name="直線コネクタ 412"/>
        <xdr:cNvCxnSpPr/>
      </xdr:nvCxnSpPr>
      <xdr:spPr>
        <a:xfrm>
          <a:off x="6972300" y="13365285"/>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87071</xdr:rowOff>
    </xdr:from>
    <xdr:to>
      <xdr:col>15</xdr:col>
      <xdr:colOff>231775</xdr:colOff>
      <xdr:row>78</xdr:row>
      <xdr:rowOff>17221</xdr:rowOff>
    </xdr:to>
    <xdr:sp macro="" textlink="">
      <xdr:nvSpPr>
        <xdr:cNvPr id="423" name="円/楕円 422"/>
        <xdr:cNvSpPr/>
      </xdr:nvSpPr>
      <xdr:spPr>
        <a:xfrm>
          <a:off x="104267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1998</xdr:rowOff>
    </xdr:from>
    <xdr:ext cx="469744" cy="259045"/>
    <xdr:sp macro="" textlink="">
      <xdr:nvSpPr>
        <xdr:cNvPr id="424" name="商工費該当値テキスト"/>
        <xdr:cNvSpPr txBox="1"/>
      </xdr:nvSpPr>
      <xdr:spPr>
        <a:xfrm>
          <a:off x="10528300" y="1320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126619</xdr:rowOff>
    </xdr:from>
    <xdr:to>
      <xdr:col>14</xdr:col>
      <xdr:colOff>79375</xdr:colOff>
      <xdr:row>78</xdr:row>
      <xdr:rowOff>56769</xdr:rowOff>
    </xdr:to>
    <xdr:sp macro="" textlink="">
      <xdr:nvSpPr>
        <xdr:cNvPr id="425" name="円/楕円 424"/>
        <xdr:cNvSpPr/>
      </xdr:nvSpPr>
      <xdr:spPr>
        <a:xfrm>
          <a:off x="9588500" y="133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47896</xdr:rowOff>
    </xdr:from>
    <xdr:ext cx="469744" cy="259045"/>
    <xdr:sp macro="" textlink="">
      <xdr:nvSpPr>
        <xdr:cNvPr id="426" name="テキスト ボックス 425"/>
        <xdr:cNvSpPr txBox="1"/>
      </xdr:nvSpPr>
      <xdr:spPr>
        <a:xfrm>
          <a:off x="9404427" y="134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144656</xdr:rowOff>
    </xdr:from>
    <xdr:to>
      <xdr:col>12</xdr:col>
      <xdr:colOff>561975</xdr:colOff>
      <xdr:row>78</xdr:row>
      <xdr:rowOff>74806</xdr:rowOff>
    </xdr:to>
    <xdr:sp macro="" textlink="">
      <xdr:nvSpPr>
        <xdr:cNvPr id="427" name="円/楕円 426"/>
        <xdr:cNvSpPr/>
      </xdr:nvSpPr>
      <xdr:spPr>
        <a:xfrm>
          <a:off x="8699500" y="1334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65933</xdr:rowOff>
    </xdr:from>
    <xdr:ext cx="469744" cy="259045"/>
    <xdr:sp macro="" textlink="">
      <xdr:nvSpPr>
        <xdr:cNvPr id="428" name="テキスト ボックス 427"/>
        <xdr:cNvSpPr txBox="1"/>
      </xdr:nvSpPr>
      <xdr:spPr>
        <a:xfrm>
          <a:off x="8515427" y="1343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114526</xdr:rowOff>
    </xdr:from>
    <xdr:to>
      <xdr:col>11</xdr:col>
      <xdr:colOff>358775</xdr:colOff>
      <xdr:row>78</xdr:row>
      <xdr:rowOff>44676</xdr:rowOff>
    </xdr:to>
    <xdr:sp macro="" textlink="">
      <xdr:nvSpPr>
        <xdr:cNvPr id="429" name="円/楕円 428"/>
        <xdr:cNvSpPr/>
      </xdr:nvSpPr>
      <xdr:spPr>
        <a:xfrm>
          <a:off x="7810500" y="133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35803</xdr:rowOff>
    </xdr:from>
    <xdr:ext cx="469744" cy="259045"/>
    <xdr:sp macro="" textlink="">
      <xdr:nvSpPr>
        <xdr:cNvPr id="430" name="テキスト ボックス 429"/>
        <xdr:cNvSpPr txBox="1"/>
      </xdr:nvSpPr>
      <xdr:spPr>
        <a:xfrm>
          <a:off x="7626427" y="134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112835</xdr:rowOff>
    </xdr:from>
    <xdr:to>
      <xdr:col>10</xdr:col>
      <xdr:colOff>155575</xdr:colOff>
      <xdr:row>78</xdr:row>
      <xdr:rowOff>42985</xdr:rowOff>
    </xdr:to>
    <xdr:sp macro="" textlink="">
      <xdr:nvSpPr>
        <xdr:cNvPr id="431" name="円/楕円 430"/>
        <xdr:cNvSpPr/>
      </xdr:nvSpPr>
      <xdr:spPr>
        <a:xfrm>
          <a:off x="6921500" y="133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34112</xdr:rowOff>
    </xdr:from>
    <xdr:ext cx="469744" cy="259045"/>
    <xdr:sp macro="" textlink="">
      <xdr:nvSpPr>
        <xdr:cNvPr id="432" name="テキスト ボックス 431"/>
        <xdr:cNvSpPr txBox="1"/>
      </xdr:nvSpPr>
      <xdr:spPr>
        <a:xfrm>
          <a:off x="6737427" y="1340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139739</xdr:rowOff>
    </xdr:from>
    <xdr:to>
      <xdr:col>15</xdr:col>
      <xdr:colOff>180975</xdr:colOff>
      <xdr:row>98</xdr:row>
      <xdr:rowOff>236</xdr:rowOff>
    </xdr:to>
    <xdr:cxnSp macro="">
      <xdr:nvCxnSpPr>
        <xdr:cNvPr id="462" name="直線コネクタ 461"/>
        <xdr:cNvCxnSpPr/>
      </xdr:nvCxnSpPr>
      <xdr:spPr>
        <a:xfrm flipV="1">
          <a:off x="9639300" y="16770389"/>
          <a:ext cx="8382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19856</xdr:rowOff>
    </xdr:from>
    <xdr:to>
      <xdr:col>14</xdr:col>
      <xdr:colOff>28575</xdr:colOff>
      <xdr:row>98</xdr:row>
      <xdr:rowOff>236</xdr:rowOff>
    </xdr:to>
    <xdr:cxnSp macro="">
      <xdr:nvCxnSpPr>
        <xdr:cNvPr id="465" name="直線コネクタ 464"/>
        <xdr:cNvCxnSpPr/>
      </xdr:nvCxnSpPr>
      <xdr:spPr>
        <a:xfrm>
          <a:off x="8750300" y="16650506"/>
          <a:ext cx="889000" cy="15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112082</xdr:rowOff>
    </xdr:from>
    <xdr:ext cx="534377" cy="259045"/>
    <xdr:sp macro="" textlink="">
      <xdr:nvSpPr>
        <xdr:cNvPr id="467" name="テキスト ボックス 466"/>
        <xdr:cNvSpPr txBox="1"/>
      </xdr:nvSpPr>
      <xdr:spPr>
        <a:xfrm>
          <a:off x="9372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19856</xdr:rowOff>
    </xdr:from>
    <xdr:to>
      <xdr:col>12</xdr:col>
      <xdr:colOff>511175</xdr:colOff>
      <xdr:row>98</xdr:row>
      <xdr:rowOff>27915</xdr:rowOff>
    </xdr:to>
    <xdr:cxnSp macro="">
      <xdr:nvCxnSpPr>
        <xdr:cNvPr id="468" name="直線コネクタ 467"/>
        <xdr:cNvCxnSpPr/>
      </xdr:nvCxnSpPr>
      <xdr:spPr>
        <a:xfrm flipV="1">
          <a:off x="7861300" y="16650506"/>
          <a:ext cx="889000" cy="17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82573</xdr:rowOff>
    </xdr:from>
    <xdr:ext cx="534377" cy="259045"/>
    <xdr:sp macro="" textlink="">
      <xdr:nvSpPr>
        <xdr:cNvPr id="470" name="テキスト ボックス 469"/>
        <xdr:cNvSpPr txBox="1"/>
      </xdr:nvSpPr>
      <xdr:spPr>
        <a:xfrm>
          <a:off x="8483111" y="16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14503</xdr:rowOff>
    </xdr:from>
    <xdr:to>
      <xdr:col>11</xdr:col>
      <xdr:colOff>307975</xdr:colOff>
      <xdr:row>98</xdr:row>
      <xdr:rowOff>27915</xdr:rowOff>
    </xdr:to>
    <xdr:cxnSp macro="">
      <xdr:nvCxnSpPr>
        <xdr:cNvPr id="471" name="直線コネクタ 470"/>
        <xdr:cNvCxnSpPr/>
      </xdr:nvCxnSpPr>
      <xdr:spPr>
        <a:xfrm>
          <a:off x="6972300" y="16816603"/>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39864</xdr:rowOff>
    </xdr:from>
    <xdr:ext cx="534377" cy="259045"/>
    <xdr:sp macro="" textlink="">
      <xdr:nvSpPr>
        <xdr:cNvPr id="473" name="テキスト ボックス 472"/>
        <xdr:cNvSpPr txBox="1"/>
      </xdr:nvSpPr>
      <xdr:spPr>
        <a:xfrm>
          <a:off x="7594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88939</xdr:rowOff>
    </xdr:from>
    <xdr:to>
      <xdr:col>15</xdr:col>
      <xdr:colOff>231775</xdr:colOff>
      <xdr:row>98</xdr:row>
      <xdr:rowOff>19089</xdr:rowOff>
    </xdr:to>
    <xdr:sp macro="" textlink="">
      <xdr:nvSpPr>
        <xdr:cNvPr id="481" name="円/楕円 480"/>
        <xdr:cNvSpPr/>
      </xdr:nvSpPr>
      <xdr:spPr>
        <a:xfrm>
          <a:off x="10426700" y="1671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67366</xdr:rowOff>
    </xdr:from>
    <xdr:ext cx="534377" cy="259045"/>
    <xdr:sp macro="" textlink="">
      <xdr:nvSpPr>
        <xdr:cNvPr id="482" name="土木費該当値テキスト"/>
        <xdr:cNvSpPr txBox="1"/>
      </xdr:nvSpPr>
      <xdr:spPr>
        <a:xfrm>
          <a:off x="10528300" y="1669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32,998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120886</xdr:rowOff>
    </xdr:from>
    <xdr:to>
      <xdr:col>14</xdr:col>
      <xdr:colOff>79375</xdr:colOff>
      <xdr:row>98</xdr:row>
      <xdr:rowOff>51036</xdr:rowOff>
    </xdr:to>
    <xdr:sp macro="" textlink="">
      <xdr:nvSpPr>
        <xdr:cNvPr id="483" name="円/楕円 482"/>
        <xdr:cNvSpPr/>
      </xdr:nvSpPr>
      <xdr:spPr>
        <a:xfrm>
          <a:off x="9588500" y="1675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42163</xdr:rowOff>
    </xdr:from>
    <xdr:ext cx="534377" cy="259045"/>
    <xdr:sp macro="" textlink="">
      <xdr:nvSpPr>
        <xdr:cNvPr id="484" name="テキスト ボックス 483"/>
        <xdr:cNvSpPr txBox="1"/>
      </xdr:nvSpPr>
      <xdr:spPr>
        <a:xfrm>
          <a:off x="9372111" y="16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140506</xdr:rowOff>
    </xdr:from>
    <xdr:to>
      <xdr:col>12</xdr:col>
      <xdr:colOff>561975</xdr:colOff>
      <xdr:row>97</xdr:row>
      <xdr:rowOff>70656</xdr:rowOff>
    </xdr:to>
    <xdr:sp macro="" textlink="">
      <xdr:nvSpPr>
        <xdr:cNvPr id="485" name="円/楕円 484"/>
        <xdr:cNvSpPr/>
      </xdr:nvSpPr>
      <xdr:spPr>
        <a:xfrm>
          <a:off x="8699500" y="165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61783</xdr:rowOff>
    </xdr:from>
    <xdr:ext cx="534377" cy="259045"/>
    <xdr:sp macro="" textlink="">
      <xdr:nvSpPr>
        <xdr:cNvPr id="486" name="テキスト ボックス 485"/>
        <xdr:cNvSpPr txBox="1"/>
      </xdr:nvSpPr>
      <xdr:spPr>
        <a:xfrm>
          <a:off x="8483111" y="166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148565</xdr:rowOff>
    </xdr:from>
    <xdr:to>
      <xdr:col>11</xdr:col>
      <xdr:colOff>358775</xdr:colOff>
      <xdr:row>98</xdr:row>
      <xdr:rowOff>78715</xdr:rowOff>
    </xdr:to>
    <xdr:sp macro="" textlink="">
      <xdr:nvSpPr>
        <xdr:cNvPr id="487" name="円/楕円 486"/>
        <xdr:cNvSpPr/>
      </xdr:nvSpPr>
      <xdr:spPr>
        <a:xfrm>
          <a:off x="7810500" y="1677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69842</xdr:rowOff>
    </xdr:from>
    <xdr:ext cx="534377" cy="259045"/>
    <xdr:sp macro="" textlink="">
      <xdr:nvSpPr>
        <xdr:cNvPr id="488" name="テキスト ボックス 487"/>
        <xdr:cNvSpPr txBox="1"/>
      </xdr:nvSpPr>
      <xdr:spPr>
        <a:xfrm>
          <a:off x="7594111" y="1687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135153</xdr:rowOff>
    </xdr:from>
    <xdr:to>
      <xdr:col>10</xdr:col>
      <xdr:colOff>155575</xdr:colOff>
      <xdr:row>98</xdr:row>
      <xdr:rowOff>65303</xdr:rowOff>
    </xdr:to>
    <xdr:sp macro="" textlink="">
      <xdr:nvSpPr>
        <xdr:cNvPr id="489" name="円/楕円 488"/>
        <xdr:cNvSpPr/>
      </xdr:nvSpPr>
      <xdr:spPr>
        <a:xfrm>
          <a:off x="6921500" y="1676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56430</xdr:rowOff>
    </xdr:from>
    <xdr:ext cx="534377" cy="259045"/>
    <xdr:sp macro="" textlink="">
      <xdr:nvSpPr>
        <xdr:cNvPr id="490" name="テキスト ボックス 489"/>
        <xdr:cNvSpPr txBox="1"/>
      </xdr:nvSpPr>
      <xdr:spPr>
        <a:xfrm>
          <a:off x="6705111" y="168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97028</xdr:rowOff>
    </xdr:from>
    <xdr:to>
      <xdr:col>23</xdr:col>
      <xdr:colOff>517525</xdr:colOff>
      <xdr:row>37</xdr:row>
      <xdr:rowOff>121183</xdr:rowOff>
    </xdr:to>
    <xdr:cxnSp macro="">
      <xdr:nvCxnSpPr>
        <xdr:cNvPr id="520" name="直線コネクタ 519"/>
        <xdr:cNvCxnSpPr/>
      </xdr:nvCxnSpPr>
      <xdr:spPr>
        <a:xfrm>
          <a:off x="15481300" y="6440678"/>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1"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97028</xdr:rowOff>
    </xdr:from>
    <xdr:to>
      <xdr:col>22</xdr:col>
      <xdr:colOff>365125</xdr:colOff>
      <xdr:row>38</xdr:row>
      <xdr:rowOff>115354</xdr:rowOff>
    </xdr:to>
    <xdr:cxnSp macro="">
      <xdr:nvCxnSpPr>
        <xdr:cNvPr id="523" name="直線コネクタ 522"/>
        <xdr:cNvCxnSpPr/>
      </xdr:nvCxnSpPr>
      <xdr:spPr>
        <a:xfrm flipV="1">
          <a:off x="14592300" y="6440678"/>
          <a:ext cx="889000" cy="18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152747</xdr:rowOff>
    </xdr:from>
    <xdr:ext cx="534377" cy="259045"/>
    <xdr:sp macro="" textlink="">
      <xdr:nvSpPr>
        <xdr:cNvPr id="525" name="テキスト ボックス 524"/>
        <xdr:cNvSpPr txBox="1"/>
      </xdr:nvSpPr>
      <xdr:spPr>
        <a:xfrm>
          <a:off x="15214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99885</xdr:rowOff>
    </xdr:from>
    <xdr:to>
      <xdr:col>21</xdr:col>
      <xdr:colOff>161925</xdr:colOff>
      <xdr:row>38</xdr:row>
      <xdr:rowOff>115354</xdr:rowOff>
    </xdr:to>
    <xdr:cxnSp macro="">
      <xdr:nvCxnSpPr>
        <xdr:cNvPr id="526" name="直線コネクタ 525"/>
        <xdr:cNvCxnSpPr/>
      </xdr:nvCxnSpPr>
      <xdr:spPr>
        <a:xfrm>
          <a:off x="13703300" y="6614985"/>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28" name="テキスト ボックス 527"/>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87388</xdr:rowOff>
    </xdr:from>
    <xdr:to>
      <xdr:col>19</xdr:col>
      <xdr:colOff>644525</xdr:colOff>
      <xdr:row>38</xdr:row>
      <xdr:rowOff>99885</xdr:rowOff>
    </xdr:to>
    <xdr:cxnSp macro="">
      <xdr:nvCxnSpPr>
        <xdr:cNvPr id="529" name="直線コネクタ 528"/>
        <xdr:cNvCxnSpPr/>
      </xdr:nvCxnSpPr>
      <xdr:spPr>
        <a:xfrm>
          <a:off x="12814300" y="6602488"/>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1" name="テキスト ボックス 530"/>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70383</xdr:rowOff>
    </xdr:from>
    <xdr:to>
      <xdr:col>23</xdr:col>
      <xdr:colOff>568325</xdr:colOff>
      <xdr:row>38</xdr:row>
      <xdr:rowOff>533</xdr:rowOff>
    </xdr:to>
    <xdr:sp macro="" textlink="">
      <xdr:nvSpPr>
        <xdr:cNvPr id="539" name="円/楕円 538"/>
        <xdr:cNvSpPr/>
      </xdr:nvSpPr>
      <xdr:spPr>
        <a:xfrm>
          <a:off x="16268700" y="641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93260</xdr:rowOff>
    </xdr:from>
    <xdr:ext cx="534377" cy="259045"/>
    <xdr:sp macro="" textlink="">
      <xdr:nvSpPr>
        <xdr:cNvPr id="540" name="消防費該当値テキスト"/>
        <xdr:cNvSpPr txBox="1"/>
      </xdr:nvSpPr>
      <xdr:spPr>
        <a:xfrm>
          <a:off x="16370300" y="62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16,986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46228</xdr:rowOff>
    </xdr:from>
    <xdr:to>
      <xdr:col>22</xdr:col>
      <xdr:colOff>415925</xdr:colOff>
      <xdr:row>37</xdr:row>
      <xdr:rowOff>147828</xdr:rowOff>
    </xdr:to>
    <xdr:sp macro="" textlink="">
      <xdr:nvSpPr>
        <xdr:cNvPr id="541" name="円/楕円 540"/>
        <xdr:cNvSpPr/>
      </xdr:nvSpPr>
      <xdr:spPr>
        <a:xfrm>
          <a:off x="15430500" y="63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164355</xdr:rowOff>
    </xdr:from>
    <xdr:ext cx="534377" cy="259045"/>
    <xdr:sp macro="" textlink="">
      <xdr:nvSpPr>
        <xdr:cNvPr id="542" name="テキスト ボックス 541"/>
        <xdr:cNvSpPr txBox="1"/>
      </xdr:nvSpPr>
      <xdr:spPr>
        <a:xfrm>
          <a:off x="15214111" y="616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64554</xdr:rowOff>
    </xdr:from>
    <xdr:to>
      <xdr:col>21</xdr:col>
      <xdr:colOff>212725</xdr:colOff>
      <xdr:row>38</xdr:row>
      <xdr:rowOff>166154</xdr:rowOff>
    </xdr:to>
    <xdr:sp macro="" textlink="">
      <xdr:nvSpPr>
        <xdr:cNvPr id="543" name="円/楕円 542"/>
        <xdr:cNvSpPr/>
      </xdr:nvSpPr>
      <xdr:spPr>
        <a:xfrm>
          <a:off x="14541500" y="65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157281</xdr:rowOff>
    </xdr:from>
    <xdr:ext cx="534377" cy="259045"/>
    <xdr:sp macro="" textlink="">
      <xdr:nvSpPr>
        <xdr:cNvPr id="544" name="テキスト ボックス 543"/>
        <xdr:cNvSpPr txBox="1"/>
      </xdr:nvSpPr>
      <xdr:spPr>
        <a:xfrm>
          <a:off x="14325111" y="667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49085</xdr:rowOff>
    </xdr:from>
    <xdr:to>
      <xdr:col>20</xdr:col>
      <xdr:colOff>9525</xdr:colOff>
      <xdr:row>38</xdr:row>
      <xdr:rowOff>150685</xdr:rowOff>
    </xdr:to>
    <xdr:sp macro="" textlink="">
      <xdr:nvSpPr>
        <xdr:cNvPr id="545" name="円/楕円 544"/>
        <xdr:cNvSpPr/>
      </xdr:nvSpPr>
      <xdr:spPr>
        <a:xfrm>
          <a:off x="13652500" y="65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141812</xdr:rowOff>
    </xdr:from>
    <xdr:ext cx="534377" cy="259045"/>
    <xdr:sp macro="" textlink="">
      <xdr:nvSpPr>
        <xdr:cNvPr id="546" name="テキスト ボックス 545"/>
        <xdr:cNvSpPr txBox="1"/>
      </xdr:nvSpPr>
      <xdr:spPr>
        <a:xfrm>
          <a:off x="13436111" y="66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36588</xdr:rowOff>
    </xdr:from>
    <xdr:to>
      <xdr:col>18</xdr:col>
      <xdr:colOff>492125</xdr:colOff>
      <xdr:row>38</xdr:row>
      <xdr:rowOff>138188</xdr:rowOff>
    </xdr:to>
    <xdr:sp macro="" textlink="">
      <xdr:nvSpPr>
        <xdr:cNvPr id="547" name="円/楕円 546"/>
        <xdr:cNvSpPr/>
      </xdr:nvSpPr>
      <xdr:spPr>
        <a:xfrm>
          <a:off x="12763500" y="655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129315</xdr:rowOff>
    </xdr:from>
    <xdr:ext cx="534377" cy="259045"/>
    <xdr:sp macro="" textlink="">
      <xdr:nvSpPr>
        <xdr:cNvPr id="548" name="テキスト ボックス 547"/>
        <xdr:cNvSpPr txBox="1"/>
      </xdr:nvSpPr>
      <xdr:spPr>
        <a:xfrm>
          <a:off x="12547111" y="66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130918</xdr:rowOff>
    </xdr:from>
    <xdr:to>
      <xdr:col>23</xdr:col>
      <xdr:colOff>517525</xdr:colOff>
      <xdr:row>57</xdr:row>
      <xdr:rowOff>37859</xdr:rowOff>
    </xdr:to>
    <xdr:cxnSp macro="">
      <xdr:nvCxnSpPr>
        <xdr:cNvPr id="578" name="直線コネクタ 577"/>
        <xdr:cNvCxnSpPr/>
      </xdr:nvCxnSpPr>
      <xdr:spPr>
        <a:xfrm>
          <a:off x="15481300" y="9732118"/>
          <a:ext cx="838200" cy="7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130918</xdr:rowOff>
    </xdr:from>
    <xdr:to>
      <xdr:col>22</xdr:col>
      <xdr:colOff>365125</xdr:colOff>
      <xdr:row>56</xdr:row>
      <xdr:rowOff>160865</xdr:rowOff>
    </xdr:to>
    <xdr:cxnSp macro="">
      <xdr:nvCxnSpPr>
        <xdr:cNvPr id="581" name="直線コネクタ 580"/>
        <xdr:cNvCxnSpPr/>
      </xdr:nvCxnSpPr>
      <xdr:spPr>
        <a:xfrm flipV="1">
          <a:off x="14592300" y="9732118"/>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3" name="テキスト ボックス 582"/>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160865</xdr:rowOff>
    </xdr:from>
    <xdr:to>
      <xdr:col>21</xdr:col>
      <xdr:colOff>161925</xdr:colOff>
      <xdr:row>56</xdr:row>
      <xdr:rowOff>169970</xdr:rowOff>
    </xdr:to>
    <xdr:cxnSp macro="">
      <xdr:nvCxnSpPr>
        <xdr:cNvPr id="584" name="直線コネクタ 583"/>
        <xdr:cNvCxnSpPr/>
      </xdr:nvCxnSpPr>
      <xdr:spPr>
        <a:xfrm flipV="1">
          <a:off x="13703300" y="9762065"/>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86" name="テキスト ボックス 585"/>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169970</xdr:rowOff>
    </xdr:from>
    <xdr:to>
      <xdr:col>19</xdr:col>
      <xdr:colOff>644525</xdr:colOff>
      <xdr:row>57</xdr:row>
      <xdr:rowOff>79673</xdr:rowOff>
    </xdr:to>
    <xdr:cxnSp macro="">
      <xdr:nvCxnSpPr>
        <xdr:cNvPr id="587" name="直線コネクタ 586"/>
        <xdr:cNvCxnSpPr/>
      </xdr:nvCxnSpPr>
      <xdr:spPr>
        <a:xfrm flipV="1">
          <a:off x="12814300" y="9771170"/>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89" name="テキスト ボックス 588"/>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1" name="テキスト ボックス 590"/>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158509</xdr:rowOff>
    </xdr:from>
    <xdr:to>
      <xdr:col>23</xdr:col>
      <xdr:colOff>568325</xdr:colOff>
      <xdr:row>57</xdr:row>
      <xdr:rowOff>88659</xdr:rowOff>
    </xdr:to>
    <xdr:sp macro="" textlink="">
      <xdr:nvSpPr>
        <xdr:cNvPr id="597" name="円/楕円 596"/>
        <xdr:cNvSpPr/>
      </xdr:nvSpPr>
      <xdr:spPr>
        <a:xfrm>
          <a:off x="16268700" y="975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136936</xdr:rowOff>
    </xdr:from>
    <xdr:ext cx="534377" cy="259045"/>
    <xdr:sp macro="" textlink="">
      <xdr:nvSpPr>
        <xdr:cNvPr id="598" name="教育費該当値テキスト"/>
        <xdr:cNvSpPr txBox="1"/>
      </xdr:nvSpPr>
      <xdr:spPr>
        <a:xfrm>
          <a:off x="16370300" y="973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38,346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80118</xdr:rowOff>
    </xdr:from>
    <xdr:to>
      <xdr:col>22</xdr:col>
      <xdr:colOff>415925</xdr:colOff>
      <xdr:row>57</xdr:row>
      <xdr:rowOff>10268</xdr:rowOff>
    </xdr:to>
    <xdr:sp macro="" textlink="">
      <xdr:nvSpPr>
        <xdr:cNvPr id="599" name="円/楕円 598"/>
        <xdr:cNvSpPr/>
      </xdr:nvSpPr>
      <xdr:spPr>
        <a:xfrm>
          <a:off x="15430500" y="96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1395</xdr:rowOff>
    </xdr:from>
    <xdr:ext cx="534377" cy="259045"/>
    <xdr:sp macro="" textlink="">
      <xdr:nvSpPr>
        <xdr:cNvPr id="600" name="テキスト ボックス 599"/>
        <xdr:cNvSpPr txBox="1"/>
      </xdr:nvSpPr>
      <xdr:spPr>
        <a:xfrm>
          <a:off x="15214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110065</xdr:rowOff>
    </xdr:from>
    <xdr:to>
      <xdr:col>21</xdr:col>
      <xdr:colOff>212725</xdr:colOff>
      <xdr:row>57</xdr:row>
      <xdr:rowOff>40215</xdr:rowOff>
    </xdr:to>
    <xdr:sp macro="" textlink="">
      <xdr:nvSpPr>
        <xdr:cNvPr id="601" name="円/楕円 600"/>
        <xdr:cNvSpPr/>
      </xdr:nvSpPr>
      <xdr:spPr>
        <a:xfrm>
          <a:off x="14541500" y="97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31342</xdr:rowOff>
    </xdr:from>
    <xdr:ext cx="534377" cy="259045"/>
    <xdr:sp macro="" textlink="">
      <xdr:nvSpPr>
        <xdr:cNvPr id="602" name="テキスト ボックス 601"/>
        <xdr:cNvSpPr txBox="1"/>
      </xdr:nvSpPr>
      <xdr:spPr>
        <a:xfrm>
          <a:off x="14325111" y="98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119170</xdr:rowOff>
    </xdr:from>
    <xdr:to>
      <xdr:col>20</xdr:col>
      <xdr:colOff>9525</xdr:colOff>
      <xdr:row>57</xdr:row>
      <xdr:rowOff>49320</xdr:rowOff>
    </xdr:to>
    <xdr:sp macro="" textlink="">
      <xdr:nvSpPr>
        <xdr:cNvPr id="603" name="円/楕円 602"/>
        <xdr:cNvSpPr/>
      </xdr:nvSpPr>
      <xdr:spPr>
        <a:xfrm>
          <a:off x="13652500" y="97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40447</xdr:rowOff>
    </xdr:from>
    <xdr:ext cx="534377" cy="259045"/>
    <xdr:sp macro="" textlink="">
      <xdr:nvSpPr>
        <xdr:cNvPr id="604" name="テキスト ボックス 603"/>
        <xdr:cNvSpPr txBox="1"/>
      </xdr:nvSpPr>
      <xdr:spPr>
        <a:xfrm>
          <a:off x="13436111" y="98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28873</xdr:rowOff>
    </xdr:from>
    <xdr:to>
      <xdr:col>18</xdr:col>
      <xdr:colOff>492125</xdr:colOff>
      <xdr:row>57</xdr:row>
      <xdr:rowOff>130473</xdr:rowOff>
    </xdr:to>
    <xdr:sp macro="" textlink="">
      <xdr:nvSpPr>
        <xdr:cNvPr id="605" name="円/楕円 604"/>
        <xdr:cNvSpPr/>
      </xdr:nvSpPr>
      <xdr:spPr>
        <a:xfrm>
          <a:off x="12763500" y="98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121600</xdr:rowOff>
    </xdr:from>
    <xdr:ext cx="534377" cy="259045"/>
    <xdr:sp macro="" textlink="">
      <xdr:nvSpPr>
        <xdr:cNvPr id="606" name="テキスト ボックス 605"/>
        <xdr:cNvSpPr txBox="1"/>
      </xdr:nvSpPr>
      <xdr:spPr>
        <a:xfrm>
          <a:off x="12547111" y="989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81832</xdr:rowOff>
    </xdr:from>
    <xdr:to>
      <xdr:col>23</xdr:col>
      <xdr:colOff>517525</xdr:colOff>
      <xdr:row>96</xdr:row>
      <xdr:rowOff>102912</xdr:rowOff>
    </xdr:to>
    <xdr:cxnSp macro="">
      <xdr:nvCxnSpPr>
        <xdr:cNvPr id="694" name="直線コネクタ 693"/>
        <xdr:cNvCxnSpPr/>
      </xdr:nvCxnSpPr>
      <xdr:spPr>
        <a:xfrm>
          <a:off x="15481300" y="16541032"/>
          <a:ext cx="8382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81832</xdr:rowOff>
    </xdr:from>
    <xdr:to>
      <xdr:col>22</xdr:col>
      <xdr:colOff>365125</xdr:colOff>
      <xdr:row>96</xdr:row>
      <xdr:rowOff>91678</xdr:rowOff>
    </xdr:to>
    <xdr:cxnSp macro="">
      <xdr:nvCxnSpPr>
        <xdr:cNvPr id="697" name="直線コネクタ 696"/>
        <xdr:cNvCxnSpPr/>
      </xdr:nvCxnSpPr>
      <xdr:spPr>
        <a:xfrm flipV="1">
          <a:off x="14592300" y="16541032"/>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99" name="テキスト ボックス 698"/>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68752</xdr:rowOff>
    </xdr:from>
    <xdr:to>
      <xdr:col>21</xdr:col>
      <xdr:colOff>161925</xdr:colOff>
      <xdr:row>96</xdr:row>
      <xdr:rowOff>91678</xdr:rowOff>
    </xdr:to>
    <xdr:cxnSp macro="">
      <xdr:nvCxnSpPr>
        <xdr:cNvPr id="700" name="直線コネクタ 699"/>
        <xdr:cNvCxnSpPr/>
      </xdr:nvCxnSpPr>
      <xdr:spPr>
        <a:xfrm>
          <a:off x="13703300" y="16527952"/>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702" name="テキスト ボックス 701"/>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42529</xdr:rowOff>
    </xdr:from>
    <xdr:to>
      <xdr:col>19</xdr:col>
      <xdr:colOff>644525</xdr:colOff>
      <xdr:row>96</xdr:row>
      <xdr:rowOff>68752</xdr:rowOff>
    </xdr:to>
    <xdr:cxnSp macro="">
      <xdr:nvCxnSpPr>
        <xdr:cNvPr id="703" name="直線コネクタ 702"/>
        <xdr:cNvCxnSpPr/>
      </xdr:nvCxnSpPr>
      <xdr:spPr>
        <a:xfrm>
          <a:off x="12814300" y="16501729"/>
          <a:ext cx="889000" cy="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705" name="テキスト ボックス 704"/>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707" name="テキスト ボックス 706"/>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52112</xdr:rowOff>
    </xdr:from>
    <xdr:to>
      <xdr:col>23</xdr:col>
      <xdr:colOff>568325</xdr:colOff>
      <xdr:row>96</xdr:row>
      <xdr:rowOff>153712</xdr:rowOff>
    </xdr:to>
    <xdr:sp macro="" textlink="">
      <xdr:nvSpPr>
        <xdr:cNvPr id="713" name="円/楕円 712"/>
        <xdr:cNvSpPr/>
      </xdr:nvSpPr>
      <xdr:spPr>
        <a:xfrm>
          <a:off x="16268700" y="165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30539</xdr:rowOff>
    </xdr:from>
    <xdr:ext cx="534377" cy="259045"/>
    <xdr:sp macro="" textlink="">
      <xdr:nvSpPr>
        <xdr:cNvPr id="714" name="公債費該当値テキスト"/>
        <xdr:cNvSpPr txBox="1"/>
      </xdr:nvSpPr>
      <xdr:spPr>
        <a:xfrm>
          <a:off x="16370300" y="1648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31,253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31032</xdr:rowOff>
    </xdr:from>
    <xdr:to>
      <xdr:col>22</xdr:col>
      <xdr:colOff>415925</xdr:colOff>
      <xdr:row>96</xdr:row>
      <xdr:rowOff>132632</xdr:rowOff>
    </xdr:to>
    <xdr:sp macro="" textlink="">
      <xdr:nvSpPr>
        <xdr:cNvPr id="715" name="円/楕円 714"/>
        <xdr:cNvSpPr/>
      </xdr:nvSpPr>
      <xdr:spPr>
        <a:xfrm>
          <a:off x="15430500" y="164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123759</xdr:rowOff>
    </xdr:from>
    <xdr:ext cx="534377" cy="259045"/>
    <xdr:sp macro="" textlink="">
      <xdr:nvSpPr>
        <xdr:cNvPr id="716" name="テキスト ボックス 715"/>
        <xdr:cNvSpPr txBox="1"/>
      </xdr:nvSpPr>
      <xdr:spPr>
        <a:xfrm>
          <a:off x="15214111" y="165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40878</xdr:rowOff>
    </xdr:from>
    <xdr:to>
      <xdr:col>21</xdr:col>
      <xdr:colOff>212725</xdr:colOff>
      <xdr:row>96</xdr:row>
      <xdr:rowOff>142478</xdr:rowOff>
    </xdr:to>
    <xdr:sp macro="" textlink="">
      <xdr:nvSpPr>
        <xdr:cNvPr id="717" name="円/楕円 716"/>
        <xdr:cNvSpPr/>
      </xdr:nvSpPr>
      <xdr:spPr>
        <a:xfrm>
          <a:off x="14541500" y="1650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133605</xdr:rowOff>
    </xdr:from>
    <xdr:ext cx="534377" cy="259045"/>
    <xdr:sp macro="" textlink="">
      <xdr:nvSpPr>
        <xdr:cNvPr id="718" name="テキスト ボックス 717"/>
        <xdr:cNvSpPr txBox="1"/>
      </xdr:nvSpPr>
      <xdr:spPr>
        <a:xfrm>
          <a:off x="14325111" y="165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17952</xdr:rowOff>
    </xdr:from>
    <xdr:to>
      <xdr:col>20</xdr:col>
      <xdr:colOff>9525</xdr:colOff>
      <xdr:row>96</xdr:row>
      <xdr:rowOff>119552</xdr:rowOff>
    </xdr:to>
    <xdr:sp macro="" textlink="">
      <xdr:nvSpPr>
        <xdr:cNvPr id="719" name="円/楕円 718"/>
        <xdr:cNvSpPr/>
      </xdr:nvSpPr>
      <xdr:spPr>
        <a:xfrm>
          <a:off x="13652500" y="164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110679</xdr:rowOff>
    </xdr:from>
    <xdr:ext cx="534377" cy="259045"/>
    <xdr:sp macro="" textlink="">
      <xdr:nvSpPr>
        <xdr:cNvPr id="720" name="テキスト ボックス 719"/>
        <xdr:cNvSpPr txBox="1"/>
      </xdr:nvSpPr>
      <xdr:spPr>
        <a:xfrm>
          <a:off x="13436111" y="1656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163179</xdr:rowOff>
    </xdr:from>
    <xdr:to>
      <xdr:col>18</xdr:col>
      <xdr:colOff>492125</xdr:colOff>
      <xdr:row>96</xdr:row>
      <xdr:rowOff>93329</xdr:rowOff>
    </xdr:to>
    <xdr:sp macro="" textlink="">
      <xdr:nvSpPr>
        <xdr:cNvPr id="721" name="円/楕円 720"/>
        <xdr:cNvSpPr/>
      </xdr:nvSpPr>
      <xdr:spPr>
        <a:xfrm>
          <a:off x="12763500" y="16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84456</xdr:rowOff>
    </xdr:from>
    <xdr:ext cx="534377" cy="259045"/>
    <xdr:sp macro="" textlink="">
      <xdr:nvSpPr>
        <xdr:cNvPr id="722" name="テキスト ボックス 721"/>
        <xdr:cNvSpPr txBox="1"/>
      </xdr:nvSpPr>
      <xdr:spPr>
        <a:xfrm>
          <a:off x="12547111" y="1654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労働費、消防費以外は類似団体平均よりも低い金額である。民生費は、</a:t>
          </a:r>
          <a:r>
            <a:rPr kumimoji="1" lang="en-US" altLang="ja-JP" sz="1100">
              <a:latin typeface="ＭＳ Ｐゴシック"/>
            </a:rPr>
            <a:t>1</a:t>
          </a:r>
          <a:r>
            <a:rPr kumimoji="1" lang="ja-JP" altLang="en-US" sz="1100">
              <a:latin typeface="ＭＳ Ｐゴシック"/>
            </a:rPr>
            <a:t>人当たりのコスト</a:t>
          </a:r>
          <a:r>
            <a:rPr kumimoji="1" lang="en-US" altLang="ja-JP" sz="1100">
              <a:latin typeface="ＭＳ Ｐゴシック"/>
            </a:rPr>
            <a:t>325,277</a:t>
          </a:r>
          <a:r>
            <a:rPr kumimoji="1" lang="ja-JP" altLang="en-US" sz="1100">
              <a:latin typeface="ＭＳ Ｐゴシック"/>
            </a:rPr>
            <a:t>円のうち</a:t>
          </a:r>
          <a:r>
            <a:rPr kumimoji="1" lang="en-US" altLang="ja-JP" sz="1100">
              <a:latin typeface="ＭＳ Ｐゴシック"/>
            </a:rPr>
            <a:t>1/3</a:t>
          </a:r>
          <a:r>
            <a:rPr kumimoji="1" lang="ja-JP" altLang="en-US" sz="1100">
              <a:latin typeface="ＭＳ Ｐゴシック"/>
            </a:rPr>
            <a:t>以上の</a:t>
          </a:r>
          <a:r>
            <a:rPr kumimoji="1" lang="en-US" altLang="ja-JP" sz="1100">
              <a:latin typeface="ＭＳ Ｐゴシック"/>
            </a:rPr>
            <a:t>116,089</a:t>
          </a:r>
          <a:r>
            <a:rPr kumimoji="1" lang="ja-JP" altLang="en-US" sz="1100">
              <a:latin typeface="ＭＳ Ｐゴシック"/>
            </a:rPr>
            <a:t>円と割合が大きい。子ども医療助成費の増加や児童運営費委託料の増加など児童福祉費が増加し、さらにサービス利用者の増加による自立支援給付費も増加している。また、後期高齢者医療特別会計、介護保険特別会計への繰出金も増加しており、今後も民生費はさらに増加すると見込まれる。衛生費は一般廃棄物処理施設整備基金元金積立金が</a:t>
          </a:r>
          <a:r>
            <a:rPr kumimoji="1" lang="en-US" altLang="ja-JP" sz="1100">
              <a:latin typeface="ＭＳ Ｐゴシック"/>
            </a:rPr>
            <a:t>140</a:t>
          </a:r>
          <a:r>
            <a:rPr kumimoji="1" lang="ja-JP" altLang="en-US" sz="1100">
              <a:latin typeface="ＭＳ Ｐゴシック"/>
            </a:rPr>
            <a:t>百万円減額したことが影響して、前年よりも</a:t>
          </a:r>
          <a:r>
            <a:rPr kumimoji="1" lang="en-US" altLang="ja-JP" sz="1100">
              <a:latin typeface="ＭＳ Ｐゴシック"/>
            </a:rPr>
            <a:t>985</a:t>
          </a:r>
          <a:r>
            <a:rPr kumimoji="1" lang="ja-JP" altLang="en-US" sz="1100">
              <a:latin typeface="ＭＳ Ｐゴシック"/>
            </a:rPr>
            <a:t>円減額している。労働費は埼玉県平均や類似団体平均を大きく上回っているが、これは産業労働者住宅資金預託金事業を取り扱っているためである。ワークヒルズについては指定管理者制度を活用しており、労働費は減少傾向にある。商工費については、プレミアム付商品券に対する商工業支援事業費補助金の大幅な増額により、</a:t>
          </a:r>
          <a:r>
            <a:rPr kumimoji="1" lang="en-US" altLang="ja-JP" sz="1100">
              <a:latin typeface="ＭＳ Ｐゴシック"/>
            </a:rPr>
            <a:t>1</a:t>
          </a:r>
          <a:r>
            <a:rPr kumimoji="1" lang="ja-JP" altLang="en-US" sz="1100">
              <a:latin typeface="ＭＳ Ｐゴシック"/>
            </a:rPr>
            <a:t>人当たりのコストが</a:t>
          </a:r>
          <a:r>
            <a:rPr kumimoji="1" lang="en-US" altLang="ja-JP" sz="1100">
              <a:latin typeface="ＭＳ Ｐゴシック"/>
            </a:rPr>
            <a:t>1,730</a:t>
          </a:r>
          <a:r>
            <a:rPr kumimoji="1" lang="ja-JP" altLang="en-US" sz="1100">
              <a:latin typeface="ＭＳ Ｐゴシック"/>
            </a:rPr>
            <a:t>円上昇。一時的な補助金の増額であため、今後は平成</a:t>
          </a:r>
          <a:r>
            <a:rPr kumimoji="1" lang="en-US" altLang="ja-JP" sz="1100">
              <a:latin typeface="ＭＳ Ｐゴシック"/>
            </a:rPr>
            <a:t>26</a:t>
          </a:r>
          <a:r>
            <a:rPr kumimoji="1" lang="ja-JP" altLang="en-US" sz="1100">
              <a:latin typeface="ＭＳ Ｐゴシック"/>
            </a:rPr>
            <a:t>年度と同水準の金額になると思われる。土木費については、これまで道路などの工事費を抑制してきたことにより、類似団体平均や県平均を下回っているが、橋りょう架設負担金や岩瀬土地区画整理組合への補助金が増加したことにより、前年度よりも</a:t>
          </a:r>
          <a:r>
            <a:rPr kumimoji="1" lang="en-US" altLang="ja-JP" sz="1100">
              <a:latin typeface="ＭＳ Ｐゴシック"/>
            </a:rPr>
            <a:t>1,677</a:t>
          </a:r>
          <a:r>
            <a:rPr kumimoji="1" lang="ja-JP" altLang="en-US" sz="1100">
              <a:latin typeface="ＭＳ Ｐゴシック"/>
            </a:rPr>
            <a:t>円増加。今後も岩瀬土地区画整理組合への補助金などが増加し、土木費は年々増加していくと思われる。消防費は、</a:t>
          </a:r>
          <a:r>
            <a:rPr kumimoji="1" lang="en-US" altLang="ja-JP" sz="1100">
              <a:latin typeface="ＭＳ Ｐゴシック"/>
            </a:rPr>
            <a:t>H26</a:t>
          </a:r>
          <a:r>
            <a:rPr kumimoji="1" lang="ja-JP" altLang="en-US" sz="1100">
              <a:latin typeface="ＭＳ Ｐゴシック"/>
            </a:rPr>
            <a:t>年度と</a:t>
          </a:r>
          <a:r>
            <a:rPr kumimoji="1" lang="en-US" altLang="ja-JP" sz="1100">
              <a:latin typeface="ＭＳ Ｐゴシック"/>
            </a:rPr>
            <a:t>H27</a:t>
          </a:r>
          <a:r>
            <a:rPr kumimoji="1" lang="ja-JP" altLang="en-US" sz="1100">
              <a:latin typeface="ＭＳ Ｐゴシック"/>
            </a:rPr>
            <a:t>年度で消防救急無線デジタル化整備工事と</a:t>
          </a:r>
          <a:r>
            <a:rPr kumimoji="1" lang="ja-JP" altLang="ja-JP" sz="1100">
              <a:solidFill>
                <a:schemeClr val="dk1"/>
              </a:solidFill>
              <a:latin typeface="+mn-lt"/>
              <a:ea typeface="+mn-ea"/>
              <a:cs typeface="+mn-cs"/>
            </a:rPr>
            <a:t>緊急通信指令システム整備工事</a:t>
          </a:r>
          <a:r>
            <a:rPr kumimoji="1" lang="ja-JP" altLang="en-US" sz="1100">
              <a:solidFill>
                <a:schemeClr val="dk1"/>
              </a:solidFill>
              <a:latin typeface="+mn-lt"/>
              <a:ea typeface="+mn-ea"/>
              <a:cs typeface="+mn-cs"/>
            </a:rPr>
            <a:t>を実施したため</a:t>
          </a:r>
          <a:r>
            <a:rPr kumimoji="1" lang="ja-JP" altLang="en-US" sz="1100">
              <a:solidFill>
                <a:schemeClr val="dk1"/>
              </a:solidFill>
              <a:latin typeface="+mn-ea"/>
              <a:ea typeface="+mn-ea"/>
              <a:cs typeface="+mn-cs"/>
            </a:rPr>
            <a:t>、Ｈ</a:t>
          </a:r>
          <a:r>
            <a:rPr kumimoji="1" lang="en-US" altLang="ja-JP" sz="1100">
              <a:solidFill>
                <a:schemeClr val="dk1"/>
              </a:solidFill>
              <a:latin typeface="+mn-ea"/>
              <a:ea typeface="+mn-ea"/>
              <a:cs typeface="+mn-cs"/>
            </a:rPr>
            <a:t>25</a:t>
          </a:r>
          <a:r>
            <a:rPr kumimoji="1" lang="ja-JP" altLang="en-US" sz="1100">
              <a:solidFill>
                <a:schemeClr val="dk1"/>
              </a:solidFill>
              <a:latin typeface="+mn-ea"/>
              <a:ea typeface="+mn-ea"/>
              <a:cs typeface="+mn-cs"/>
            </a:rPr>
            <a:t>度よりも</a:t>
          </a:r>
          <a:r>
            <a:rPr kumimoji="1" lang="ja-JP" altLang="en-US" sz="1100">
              <a:solidFill>
                <a:schemeClr val="dk1"/>
              </a:solidFill>
              <a:latin typeface="+mn-lt"/>
              <a:ea typeface="+mn-ea"/>
              <a:cs typeface="+mn-cs"/>
            </a:rPr>
            <a:t>大幅に増加した。今後は工事が完了したため減少すると見込まれる。教育費は小中学校の大規模改造事業を</a:t>
          </a:r>
          <a:r>
            <a:rPr kumimoji="1" lang="en-US" altLang="ja-JP" sz="1100">
              <a:solidFill>
                <a:schemeClr val="dk1"/>
              </a:solidFill>
              <a:latin typeface="ＭＳ Ｐゴシック"/>
              <a:ea typeface="+mn-ea"/>
              <a:cs typeface="+mn-cs"/>
            </a:rPr>
            <a:t>H26</a:t>
          </a:r>
          <a:r>
            <a:rPr kumimoji="1" lang="ja-JP" altLang="en-US" sz="1100">
              <a:solidFill>
                <a:schemeClr val="dk1"/>
              </a:solidFill>
              <a:latin typeface="ＭＳ Ｐゴシック"/>
              <a:ea typeface="+mn-ea"/>
              <a:cs typeface="+mn-cs"/>
            </a:rPr>
            <a:t>年度の</a:t>
          </a:r>
          <a:r>
            <a:rPr kumimoji="1" lang="en-US" altLang="ja-JP" sz="1100">
              <a:solidFill>
                <a:schemeClr val="dk1"/>
              </a:solidFill>
              <a:latin typeface="ＭＳ Ｐゴシック"/>
              <a:ea typeface="+mn-ea"/>
              <a:cs typeface="+mn-cs"/>
            </a:rPr>
            <a:t>2</a:t>
          </a:r>
          <a:r>
            <a:rPr kumimoji="1" lang="ja-JP" altLang="en-US" sz="1100">
              <a:solidFill>
                <a:schemeClr val="dk1"/>
              </a:solidFill>
              <a:latin typeface="ＭＳ Ｐゴシック"/>
              <a:ea typeface="+mn-ea"/>
              <a:cs typeface="+mn-cs"/>
            </a:rPr>
            <a:t>校から</a:t>
          </a:r>
          <a:r>
            <a:rPr kumimoji="1" lang="en-US" altLang="ja-JP" sz="1100">
              <a:solidFill>
                <a:schemeClr val="dk1"/>
              </a:solidFill>
              <a:latin typeface="ＭＳ Ｐゴシック"/>
              <a:ea typeface="+mn-ea"/>
              <a:cs typeface="+mn-cs"/>
            </a:rPr>
            <a:t>H27</a:t>
          </a:r>
          <a:r>
            <a:rPr kumimoji="1" lang="ja-JP" altLang="en-US" sz="1100">
              <a:solidFill>
                <a:schemeClr val="dk1"/>
              </a:solidFill>
              <a:latin typeface="ＭＳ Ｐゴシック"/>
              <a:ea typeface="+mn-ea"/>
              <a:cs typeface="+mn-cs"/>
            </a:rPr>
            <a:t>年度は</a:t>
          </a:r>
          <a:r>
            <a:rPr kumimoji="1" lang="en-US" altLang="ja-JP" sz="1100">
              <a:solidFill>
                <a:schemeClr val="dk1"/>
              </a:solidFill>
              <a:latin typeface="ＭＳ Ｐゴシック"/>
              <a:ea typeface="+mn-ea"/>
              <a:cs typeface="+mn-cs"/>
            </a:rPr>
            <a:t>1</a:t>
          </a:r>
          <a:r>
            <a:rPr kumimoji="1" lang="ja-JP" altLang="en-US" sz="1100">
              <a:solidFill>
                <a:schemeClr val="dk1"/>
              </a:solidFill>
              <a:latin typeface="ＭＳ Ｐゴシック"/>
              <a:ea typeface="+mn-ea"/>
              <a:cs typeface="+mn-cs"/>
            </a:rPr>
            <a:t>校に減らしたことや産業文化ホール改修工事の完了などにより</a:t>
          </a:r>
          <a:r>
            <a:rPr kumimoji="1" lang="en-US" altLang="ja-JP" sz="1100">
              <a:solidFill>
                <a:schemeClr val="dk1"/>
              </a:solidFill>
              <a:latin typeface="ＭＳ Ｐゴシック"/>
              <a:ea typeface="+mn-ea"/>
              <a:cs typeface="+mn-cs"/>
            </a:rPr>
            <a:t>1</a:t>
          </a:r>
          <a:r>
            <a:rPr kumimoji="1" lang="ja-JP" altLang="en-US" sz="1100">
              <a:solidFill>
                <a:schemeClr val="dk1"/>
              </a:solidFill>
              <a:latin typeface="ＭＳ Ｐゴシック"/>
              <a:ea typeface="+mn-ea"/>
              <a:cs typeface="+mn-cs"/>
            </a:rPr>
            <a:t>人当たりのコストが</a:t>
          </a:r>
          <a:r>
            <a:rPr kumimoji="1" lang="en-US" altLang="ja-JP" sz="1100">
              <a:solidFill>
                <a:schemeClr val="dk1"/>
              </a:solidFill>
              <a:latin typeface="ＭＳ Ｐゴシック"/>
              <a:ea typeface="+mn-ea"/>
              <a:cs typeface="+mn-cs"/>
            </a:rPr>
            <a:t>4,115</a:t>
          </a:r>
          <a:r>
            <a:rPr kumimoji="1" lang="ja-JP" altLang="en-US" sz="1100">
              <a:solidFill>
                <a:schemeClr val="dk1"/>
              </a:solidFill>
              <a:latin typeface="ＭＳ Ｐゴシック"/>
              <a:ea typeface="+mn-ea"/>
              <a:cs typeface="+mn-cs"/>
            </a:rPr>
            <a:t>円減額した。今後も老朽化している校舎や体育館の維持修繕が必要となるため、横ばいで推移すると考えられる。公債費は借入額を抑制したことにより、</a:t>
          </a:r>
          <a:r>
            <a:rPr kumimoji="1" lang="en-US" altLang="ja-JP" sz="1100">
              <a:solidFill>
                <a:schemeClr val="dk1"/>
              </a:solidFill>
              <a:latin typeface="ＭＳ Ｐゴシック"/>
              <a:ea typeface="+mn-ea"/>
              <a:cs typeface="+mn-cs"/>
            </a:rPr>
            <a:t>1</a:t>
          </a:r>
          <a:r>
            <a:rPr kumimoji="1" lang="ja-JP" altLang="en-US" sz="1100">
              <a:solidFill>
                <a:schemeClr val="dk1"/>
              </a:solidFill>
              <a:latin typeface="ＭＳ Ｐゴシック"/>
              <a:ea typeface="+mn-ea"/>
              <a:cs typeface="+mn-cs"/>
            </a:rPr>
            <a:t>人当たりのコストが減少傾向にあるが、今後は借入額の増加が見込まれるため、増加傾向に転じると考えられる。</a:t>
          </a:r>
          <a:endParaRPr kumimoji="1" lang="en-US"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財政調整基金は平成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年度から基金残高が増加傾向にあったが、平成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年度に解散した土地開発公社の割賦未収金の支払いに基金を充てたため基金残高が減少し比率も減少した。平成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年度は積み増しを行うことができず、平成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2000</a:t>
          </a:r>
          <a:r>
            <a:rPr kumimoji="1" lang="ja-JP" altLang="en-US" sz="1200">
              <a:latin typeface="ＭＳ ゴシック" pitchFamily="49" charset="-128"/>
              <a:ea typeface="ＭＳ ゴシック" pitchFamily="49" charset="-128"/>
            </a:rPr>
            <a:t>万円の積み増しとなったが、前年度と比較して単年度収支が減少し、実質単年度収支は</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連続のマイナスとなった。今後も、老朽化した公共施設等の維持修繕費用の増大が見込まれ、以前ほど基金を積み増しすることはできず、また歳出額の増加も見込まれるため、比率の減少傾向は続くもの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調査開始以降、全ての会計において赤字は発生していない。ただし、国民健康保険特別会計、後期高齢者医療特別会計、介護保険特別会計、下水道事業特別会計、中小企業従業員退職金等共済事業特別会計は、一般会計からの繰入金によって黒字化しているのが実情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今後も市全体の黒字の状況は続くと想定されるが、一般会計は扶助費や普通建設事業費の増加や</a:t>
          </a:r>
          <a:r>
            <a:rPr kumimoji="1" lang="ja-JP" altLang="ja-JP" sz="1400">
              <a:solidFill>
                <a:schemeClr val="dk1"/>
              </a:solidFill>
              <a:latin typeface="+mn-lt"/>
              <a:ea typeface="+mn-ea"/>
              <a:cs typeface="+mn-cs"/>
            </a:rPr>
            <a:t>下水道管渠整備費用の増加が見込まれる下水道事業特別会計へ</a:t>
          </a:r>
          <a:r>
            <a:rPr kumimoji="1" lang="ja-JP" altLang="en-US" sz="1400">
              <a:solidFill>
                <a:schemeClr val="dk1"/>
              </a:solidFill>
              <a:latin typeface="+mn-lt"/>
              <a:ea typeface="+mn-ea"/>
              <a:cs typeface="+mn-cs"/>
            </a:rPr>
            <a:t>の繰出金、介護サービス給付費の増加による介護保険特別会計への繰出金の増加など、</a:t>
          </a:r>
          <a:r>
            <a:rPr kumimoji="1" lang="ja-JP" altLang="en-US" sz="1400">
              <a:latin typeface="ＭＳ ゴシック" pitchFamily="49" charset="-128"/>
              <a:ea typeface="ＭＳ ゴシック" pitchFamily="49" charset="-128"/>
            </a:rPr>
            <a:t>歳出額の増加要因が多いことから減少傾向が続くと考えられる。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19140158</v>
      </c>
      <c r="BO4" s="379"/>
      <c r="BP4" s="379"/>
      <c r="BQ4" s="379"/>
      <c r="BR4" s="379"/>
      <c r="BS4" s="379"/>
      <c r="BT4" s="379"/>
      <c r="BU4" s="380"/>
      <c r="BV4" s="378">
        <v>19246843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8.1999999999999993</v>
      </c>
      <c r="CU4" s="385"/>
      <c r="CV4" s="385"/>
      <c r="CW4" s="385"/>
      <c r="CX4" s="385"/>
      <c r="CY4" s="385"/>
      <c r="CZ4" s="385"/>
      <c r="DA4" s="386"/>
      <c r="DB4" s="384">
        <v>9.9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18110469</v>
      </c>
      <c r="BO5" s="416"/>
      <c r="BP5" s="416"/>
      <c r="BQ5" s="416"/>
      <c r="BR5" s="416"/>
      <c r="BS5" s="416"/>
      <c r="BT5" s="416"/>
      <c r="BU5" s="417"/>
      <c r="BV5" s="415">
        <v>18077642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90.4</v>
      </c>
      <c r="CU5" s="413"/>
      <c r="CV5" s="413"/>
      <c r="CW5" s="413"/>
      <c r="CX5" s="413"/>
      <c r="CY5" s="413"/>
      <c r="CZ5" s="413"/>
      <c r="DA5" s="414"/>
      <c r="DB5" s="412">
        <v>89.4</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1029689</v>
      </c>
      <c r="BO6" s="416"/>
      <c r="BP6" s="416"/>
      <c r="BQ6" s="416"/>
      <c r="BR6" s="416"/>
      <c r="BS6" s="416"/>
      <c r="BT6" s="416"/>
      <c r="BU6" s="417"/>
      <c r="BV6" s="415">
        <v>1169201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98</v>
      </c>
      <c r="CU6" s="453"/>
      <c r="CV6" s="453"/>
      <c r="CW6" s="453"/>
      <c r="CX6" s="453"/>
      <c r="CY6" s="453"/>
      <c r="CZ6" s="453"/>
      <c r="DA6" s="454"/>
      <c r="DB6" s="452">
        <v>97.9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122833</v>
      </c>
      <c r="BO7" s="416"/>
      <c r="BP7" s="416"/>
      <c r="BQ7" s="416"/>
      <c r="BR7" s="416"/>
      <c r="BS7" s="416"/>
      <c r="BT7" s="416"/>
      <c r="BU7" s="417"/>
      <c r="BV7" s="415">
        <v>93470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11060607</v>
      </c>
      <c r="CU7" s="416"/>
      <c r="CV7" s="416"/>
      <c r="CW7" s="416"/>
      <c r="CX7" s="416"/>
      <c r="CY7" s="416"/>
      <c r="CZ7" s="416"/>
      <c r="DA7" s="417"/>
      <c r="DB7" s="415">
        <v>10905367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906856</v>
      </c>
      <c r="BO8" s="416"/>
      <c r="BP8" s="416"/>
      <c r="BQ8" s="416"/>
      <c r="BR8" s="416"/>
      <c r="BS8" s="416"/>
      <c r="BT8" s="416"/>
      <c r="BU8" s="417"/>
      <c r="BV8" s="415">
        <v>1075731</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0.78</v>
      </c>
      <c r="CU8" s="456"/>
      <c r="CV8" s="456"/>
      <c r="CW8" s="456"/>
      <c r="CX8" s="456"/>
      <c r="CY8" s="456"/>
      <c r="CZ8" s="456"/>
      <c r="DA8" s="457"/>
      <c r="DB8" s="455">
        <v>0.77</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54874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-168875</v>
      </c>
      <c r="BO9" s="416"/>
      <c r="BP9" s="416"/>
      <c r="BQ9" s="416"/>
      <c r="BR9" s="416"/>
      <c r="BS9" s="416"/>
      <c r="BT9" s="416"/>
      <c r="BU9" s="417"/>
      <c r="BV9" s="415">
        <v>-131300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12.5</v>
      </c>
      <c r="CU9" s="413"/>
      <c r="CV9" s="413"/>
      <c r="CW9" s="413"/>
      <c r="CX9" s="413"/>
      <c r="CY9" s="413"/>
      <c r="CZ9" s="413"/>
      <c r="DA9" s="414"/>
      <c r="DB9" s="412">
        <v>13.2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56204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620516</v>
      </c>
      <c r="BO10" s="416"/>
      <c r="BP10" s="416"/>
      <c r="BQ10" s="416"/>
      <c r="BR10" s="416"/>
      <c r="BS10" s="416"/>
      <c r="BT10" s="416"/>
      <c r="BU10" s="417"/>
      <c r="BV10" s="415">
        <v>500446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v>986</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55677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600000</v>
      </c>
      <c r="BO12" s="416"/>
      <c r="BP12" s="416"/>
      <c r="BQ12" s="416"/>
      <c r="BR12" s="416"/>
      <c r="BS12" s="416"/>
      <c r="BT12" s="416"/>
      <c r="BU12" s="417"/>
      <c r="BV12" s="415">
        <v>500000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54574</v>
      </c>
      <c r="S13" s="497"/>
      <c r="T13" s="497"/>
      <c r="U13" s="497"/>
      <c r="V13" s="498"/>
      <c r="W13" s="431" t="s">
        <v>120</v>
      </c>
      <c r="X13" s="432"/>
      <c r="Y13" s="432"/>
      <c r="Z13" s="432"/>
      <c r="AA13" s="432"/>
      <c r="AB13" s="422"/>
      <c r="AC13" s="466">
        <v>1064</v>
      </c>
      <c r="AD13" s="467"/>
      <c r="AE13" s="467"/>
      <c r="AF13" s="467"/>
      <c r="AG13" s="506"/>
      <c r="AH13" s="466">
        <v>1442</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-147373</v>
      </c>
      <c r="BO13" s="416"/>
      <c r="BP13" s="416"/>
      <c r="BQ13" s="416"/>
      <c r="BR13" s="416"/>
      <c r="BS13" s="416"/>
      <c r="BT13" s="416"/>
      <c r="BU13" s="417"/>
      <c r="BV13" s="415">
        <v>-130854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10.6</v>
      </c>
      <c r="CU13" s="413"/>
      <c r="CV13" s="413"/>
      <c r="CW13" s="413"/>
      <c r="CX13" s="413"/>
      <c r="CY13" s="413"/>
      <c r="CZ13" s="413"/>
      <c r="DA13" s="414"/>
      <c r="DB13" s="412">
        <v>11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55886</v>
      </c>
      <c r="S14" s="497"/>
      <c r="T14" s="497"/>
      <c r="U14" s="497"/>
      <c r="V14" s="498"/>
      <c r="W14" s="405"/>
      <c r="X14" s="406"/>
      <c r="Y14" s="406"/>
      <c r="Z14" s="406"/>
      <c r="AA14" s="406"/>
      <c r="AB14" s="395"/>
      <c r="AC14" s="499">
        <v>4.0999999999999996</v>
      </c>
      <c r="AD14" s="500"/>
      <c r="AE14" s="500"/>
      <c r="AF14" s="500"/>
      <c r="AG14" s="501"/>
      <c r="AH14" s="499">
        <v>5.0999999999999996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95.9</v>
      </c>
      <c r="CU14" s="511"/>
      <c r="CV14" s="511"/>
      <c r="CW14" s="511"/>
      <c r="CX14" s="511"/>
      <c r="CY14" s="511"/>
      <c r="CZ14" s="511"/>
      <c r="DA14" s="512"/>
      <c r="DB14" s="510">
        <v>103.4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54910</v>
      </c>
      <c r="S15" s="497"/>
      <c r="T15" s="497"/>
      <c r="U15" s="497"/>
      <c r="V15" s="498"/>
      <c r="W15" s="431" t="s">
        <v>127</v>
      </c>
      <c r="X15" s="432"/>
      <c r="Y15" s="432"/>
      <c r="Z15" s="432"/>
      <c r="AA15" s="432"/>
      <c r="AB15" s="422"/>
      <c r="AC15" s="466">
        <v>8836</v>
      </c>
      <c r="AD15" s="467"/>
      <c r="AE15" s="467"/>
      <c r="AF15" s="467"/>
      <c r="AG15" s="506"/>
      <c r="AH15" s="466">
        <v>10634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6593483</v>
      </c>
      <c r="BO15" s="379"/>
      <c r="BP15" s="379"/>
      <c r="BQ15" s="379"/>
      <c r="BR15" s="379"/>
      <c r="BS15" s="379"/>
      <c r="BT15" s="379"/>
      <c r="BU15" s="380"/>
      <c r="BV15" s="378">
        <v>6358102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34.200000000000003</v>
      </c>
      <c r="AD16" s="500"/>
      <c r="AE16" s="500"/>
      <c r="AF16" s="500"/>
      <c r="AG16" s="501"/>
      <c r="AH16" s="499">
        <v>37.200000000000003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8385393</v>
      </c>
      <c r="BO16" s="416"/>
      <c r="BP16" s="416"/>
      <c r="BQ16" s="416"/>
      <c r="BR16" s="416"/>
      <c r="BS16" s="416"/>
      <c r="BT16" s="416"/>
      <c r="BU16" s="417"/>
      <c r="BV16" s="415">
        <v>8118717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15940</v>
      </c>
      <c r="AD17" s="467"/>
      <c r="AE17" s="467"/>
      <c r="AF17" s="467"/>
      <c r="AG17" s="506"/>
      <c r="AH17" s="466">
        <v>15784</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8399936</v>
      </c>
      <c r="BO17" s="416"/>
      <c r="BP17" s="416"/>
      <c r="BQ17" s="416"/>
      <c r="BR17" s="416"/>
      <c r="BS17" s="416"/>
      <c r="BT17" s="416"/>
      <c r="BU17" s="417"/>
      <c r="BV17" s="415">
        <v>8182523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58.64</v>
      </c>
      <c r="M18" s="528"/>
      <c r="N18" s="528"/>
      <c r="O18" s="528"/>
      <c r="P18" s="528"/>
      <c r="Q18" s="528"/>
      <c r="R18" s="529"/>
      <c r="S18" s="529"/>
      <c r="T18" s="529"/>
      <c r="U18" s="529"/>
      <c r="V18" s="530"/>
      <c r="W18" s="433"/>
      <c r="X18" s="434"/>
      <c r="Y18" s="434"/>
      <c r="Z18" s="434"/>
      <c r="AA18" s="434"/>
      <c r="AB18" s="425"/>
      <c r="AC18" s="531">
        <v>61.7</v>
      </c>
      <c r="AD18" s="532"/>
      <c r="AE18" s="532"/>
      <c r="AF18" s="532"/>
      <c r="AG18" s="533"/>
      <c r="AH18" s="531">
        <v>55.3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10143533</v>
      </c>
      <c r="BO18" s="416"/>
      <c r="BP18" s="416"/>
      <c r="BQ18" s="416"/>
      <c r="BR18" s="416"/>
      <c r="BS18" s="416"/>
      <c r="BT18" s="416"/>
      <c r="BU18" s="417"/>
      <c r="BV18" s="415">
        <v>9946526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936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13859515</v>
      </c>
      <c r="BO19" s="416"/>
      <c r="BP19" s="416"/>
      <c r="BQ19" s="416"/>
      <c r="BR19" s="416"/>
      <c r="BS19" s="416"/>
      <c r="BT19" s="416"/>
      <c r="BU19" s="417"/>
      <c r="BV19" s="415">
        <v>13735854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20366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18401387</v>
      </c>
      <c r="BO23" s="416"/>
      <c r="BP23" s="416"/>
      <c r="BQ23" s="416"/>
      <c r="BR23" s="416"/>
      <c r="BS23" s="416"/>
      <c r="BT23" s="416"/>
      <c r="BU23" s="417"/>
      <c r="BV23" s="415">
        <v>18219633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9050</v>
      </c>
      <c r="R24" s="467"/>
      <c r="S24" s="467"/>
      <c r="T24" s="467"/>
      <c r="U24" s="467"/>
      <c r="V24" s="506"/>
      <c r="W24" s="561"/>
      <c r="X24" s="549"/>
      <c r="Y24" s="550"/>
      <c r="Z24" s="465" t="s">
        <v>151</v>
      </c>
      <c r="AA24" s="445"/>
      <c r="AB24" s="445"/>
      <c r="AC24" s="445"/>
      <c r="AD24" s="445"/>
      <c r="AE24" s="445"/>
      <c r="AF24" s="445"/>
      <c r="AG24" s="446"/>
      <c r="AH24" s="466">
        <v>365</v>
      </c>
      <c r="AI24" s="467"/>
      <c r="AJ24" s="467"/>
      <c r="AK24" s="467"/>
      <c r="AL24" s="506"/>
      <c r="AM24" s="466">
        <v>1063975</v>
      </c>
      <c r="AN24" s="467"/>
      <c r="AO24" s="467"/>
      <c r="AP24" s="467"/>
      <c r="AQ24" s="467"/>
      <c r="AR24" s="506"/>
      <c r="AS24" s="466">
        <v>2915</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12520459</v>
      </c>
      <c r="BO24" s="416"/>
      <c r="BP24" s="416"/>
      <c r="BQ24" s="416"/>
      <c r="BR24" s="416"/>
      <c r="BS24" s="416"/>
      <c r="BT24" s="416"/>
      <c r="BU24" s="417"/>
      <c r="BV24" s="415">
        <v>12761988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7780</v>
      </c>
      <c r="R25" s="467"/>
      <c r="S25" s="467"/>
      <c r="T25" s="467"/>
      <c r="U25" s="467"/>
      <c r="V25" s="506"/>
      <c r="W25" s="561"/>
      <c r="X25" s="549"/>
      <c r="Y25" s="550"/>
      <c r="Z25" s="465" t="s">
        <v>154</v>
      </c>
      <c r="AA25" s="445"/>
      <c r="AB25" s="445"/>
      <c r="AC25" s="445"/>
      <c r="AD25" s="445"/>
      <c r="AE25" s="445"/>
      <c r="AF25" s="445"/>
      <c r="AG25" s="446"/>
      <c r="AH25" s="466">
        <v>76</v>
      </c>
      <c r="AI25" s="467"/>
      <c r="AJ25" s="467"/>
      <c r="AK25" s="467"/>
      <c r="AL25" s="506"/>
      <c r="AM25" s="466">
        <v>215080</v>
      </c>
      <c r="AN25" s="467"/>
      <c r="AO25" s="467"/>
      <c r="AP25" s="467"/>
      <c r="AQ25" s="467"/>
      <c r="AR25" s="506"/>
      <c r="AS25" s="466">
        <v>2830</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544364</v>
      </c>
      <c r="BO25" s="379"/>
      <c r="BP25" s="379"/>
      <c r="BQ25" s="379"/>
      <c r="BR25" s="379"/>
      <c r="BS25" s="379"/>
      <c r="BT25" s="379"/>
      <c r="BU25" s="380"/>
      <c r="BV25" s="378">
        <v>673711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7150</v>
      </c>
      <c r="R26" s="467"/>
      <c r="S26" s="467"/>
      <c r="T26" s="467"/>
      <c r="U26" s="467"/>
      <c r="V26" s="506"/>
      <c r="W26" s="561"/>
      <c r="X26" s="549"/>
      <c r="Y26" s="550"/>
      <c r="Z26" s="465" t="s">
        <v>157</v>
      </c>
      <c r="AA26" s="571"/>
      <c r="AB26" s="571"/>
      <c r="AC26" s="571"/>
      <c r="AD26" s="571"/>
      <c r="AE26" s="571"/>
      <c r="AF26" s="571"/>
      <c r="AG26" s="572"/>
      <c r="AH26" s="466">
        <v>10</v>
      </c>
      <c r="AI26" s="467"/>
      <c r="AJ26" s="467"/>
      <c r="AK26" s="467"/>
      <c r="AL26" s="506"/>
      <c r="AM26" s="466">
        <v>29710</v>
      </c>
      <c r="AN26" s="467"/>
      <c r="AO26" s="467"/>
      <c r="AP26" s="467"/>
      <c r="AQ26" s="467"/>
      <c r="AR26" s="506"/>
      <c r="AS26" s="466">
        <v>2971</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v>60000</v>
      </c>
      <c r="BO26" s="416"/>
      <c r="BP26" s="416"/>
      <c r="BQ26" s="416"/>
      <c r="BR26" s="416"/>
      <c r="BS26" s="416"/>
      <c r="BT26" s="416"/>
      <c r="BU26" s="417"/>
      <c r="BV26" s="415">
        <v>60000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4490</v>
      </c>
      <c r="R27" s="467"/>
      <c r="S27" s="467"/>
      <c r="T27" s="467"/>
      <c r="U27" s="467"/>
      <c r="V27" s="506"/>
      <c r="W27" s="561"/>
      <c r="X27" s="549"/>
      <c r="Y27" s="550"/>
      <c r="Z27" s="465" t="s">
        <v>160</v>
      </c>
      <c r="AA27" s="445"/>
      <c r="AB27" s="445"/>
      <c r="AC27" s="445"/>
      <c r="AD27" s="445"/>
      <c r="AE27" s="445"/>
      <c r="AF27" s="445"/>
      <c r="AG27" s="446"/>
      <c r="AH27" s="466">
        <v>7</v>
      </c>
      <c r="AI27" s="467"/>
      <c r="AJ27" s="467"/>
      <c r="AK27" s="467"/>
      <c r="AL27" s="506"/>
      <c r="AM27" s="466">
        <v>28350</v>
      </c>
      <c r="AN27" s="467"/>
      <c r="AO27" s="467"/>
      <c r="AP27" s="467"/>
      <c r="AQ27" s="467"/>
      <c r="AR27" s="506"/>
      <c r="AS27" s="466">
        <v>4050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4010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1301892</v>
      </c>
      <c r="BO28" s="379"/>
      <c r="BP28" s="379"/>
      <c r="BQ28" s="379"/>
      <c r="BR28" s="379"/>
      <c r="BS28" s="379"/>
      <c r="BT28" s="379"/>
      <c r="BU28" s="380"/>
      <c r="BV28" s="378">
        <v>1281376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12</v>
      </c>
      <c r="M29" s="467"/>
      <c r="N29" s="467"/>
      <c r="O29" s="467"/>
      <c r="P29" s="506"/>
      <c r="Q29" s="466">
        <v>3750</v>
      </c>
      <c r="R29" s="467"/>
      <c r="S29" s="467"/>
      <c r="T29" s="467"/>
      <c r="U29" s="467"/>
      <c r="V29" s="506"/>
      <c r="W29" s="562"/>
      <c r="X29" s="563"/>
      <c r="Y29" s="564"/>
      <c r="Z29" s="465" t="s">
        <v>167</v>
      </c>
      <c r="AA29" s="445"/>
      <c r="AB29" s="445"/>
      <c r="AC29" s="445"/>
      <c r="AD29" s="445"/>
      <c r="AE29" s="445"/>
      <c r="AF29" s="445"/>
      <c r="AG29" s="446"/>
      <c r="AH29" s="466">
        <v>372</v>
      </c>
      <c r="AI29" s="467"/>
      <c r="AJ29" s="467"/>
      <c r="AK29" s="467"/>
      <c r="AL29" s="506"/>
      <c r="AM29" s="466">
        <v>1092325</v>
      </c>
      <c r="AN29" s="467"/>
      <c r="AO29" s="467"/>
      <c r="AP29" s="467"/>
      <c r="AQ29" s="467"/>
      <c r="AR29" s="506"/>
      <c r="AS29" s="466">
        <v>2936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25923</v>
      </c>
      <c r="BO29" s="416"/>
      <c r="BP29" s="416"/>
      <c r="BQ29" s="416"/>
      <c r="BR29" s="416"/>
      <c r="BS29" s="416"/>
      <c r="BT29" s="416"/>
      <c r="BU29" s="417"/>
      <c r="BV29" s="415">
        <v>25918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1650526</v>
      </c>
      <c r="BO30" s="585"/>
      <c r="BP30" s="585"/>
      <c r="BQ30" s="585"/>
      <c r="BR30" s="585"/>
      <c r="BS30" s="585"/>
      <c r="BT30" s="585"/>
      <c r="BU30" s="586"/>
      <c r="BV30" s="584">
        <v>1510817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埼玉県後期高齢者医療広域連合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羽生の里</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中小企業従業員退職金等共済事業特別会計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埼玉県後期高齢者医療広域連合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岩瀬土地区画整理組合</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住宅資金貸付事業特別会計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埼玉県市町村総合事務組合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埼玉県市町村総合事務組合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彩の国さいたま人づくり広域連合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埼玉県都市競艇組合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加須市・羽生市水防事務組合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A34"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525</v>
      </c>
      <c r="D34" s="1181"/>
      <c r="E34" s="1182"/>
      <c r="F34" s="32">
        <v>12.2</v>
      </c>
      <c r="G34" s="33">
        <v>11.42</v>
      </c>
      <c r="H34" s="33">
        <v>10.87</v>
      </c>
      <c r="I34" s="33">
        <v>9.81</v>
      </c>
      <c r="J34" s="34">
        <v>8.11</v>
      </c>
      <c r="K34" s="22"/>
      <c r="L34" s="22"/>
      <c r="M34" s="22"/>
      <c r="N34" s="22"/>
      <c r="O34" s="22"/>
      <c r="P34" s="22"/>
    </row>
    <row r="35" spans="1:16" ht="39" customHeight="1">
      <c r="A35" s="22"/>
      <c r="B35" s="35"/>
      <c r="C35" s="1175" t="s">
        <v>526</v>
      </c>
      <c r="D35" s="1176"/>
      <c r="E35" s="1177"/>
      <c r="F35" s="36">
        <v>4.84</v>
      </c>
      <c r="G35" s="37">
        <v>5.7</v>
      </c>
      <c r="H35" s="37">
        <v>6.08</v>
      </c>
      <c r="I35" s="37">
        <v>7.13</v>
      </c>
      <c r="J35" s="38">
        <v>6.44</v>
      </c>
      <c r="K35" s="22"/>
      <c r="L35" s="22"/>
      <c r="M35" s="22"/>
      <c r="N35" s="22"/>
      <c r="O35" s="22"/>
      <c r="P35" s="22"/>
    </row>
    <row r="36" spans="1:16" ht="39" customHeight="1">
      <c r="A36" s="22"/>
      <c r="B36" s="35"/>
      <c r="C36" s="1175" t="s">
        <v>527</v>
      </c>
      <c r="D36" s="1176"/>
      <c r="E36" s="1177"/>
      <c r="F36" s="36">
        <v>6.99</v>
      </c>
      <c r="G36" s="37">
        <v>4.9400000000000004</v>
      </c>
      <c r="H36" s="37">
        <v>5.44</v>
      </c>
      <c r="I36" s="37">
        <v>6.74</v>
      </c>
      <c r="J36" s="38">
        <v>5.12</v>
      </c>
      <c r="K36" s="22"/>
      <c r="L36" s="22"/>
      <c r="M36" s="22"/>
      <c r="N36" s="22"/>
      <c r="O36" s="22"/>
      <c r="P36" s="22"/>
    </row>
    <row r="37" spans="1:16" ht="39" customHeight="1">
      <c r="A37" s="22"/>
      <c r="B37" s="35"/>
      <c r="C37" s="1175" t="s">
        <v>528</v>
      </c>
      <c r="D37" s="1176"/>
      <c r="E37" s="1177"/>
      <c r="F37" s="36">
        <v>0.56000000000000005</v>
      </c>
      <c r="G37" s="37">
        <v>0.63</v>
      </c>
      <c r="H37" s="37">
        <v>0.63</v>
      </c>
      <c r="I37" s="37">
        <v>0.79</v>
      </c>
      <c r="J37" s="38">
        <v>1</v>
      </c>
      <c r="K37" s="22"/>
      <c r="L37" s="22"/>
      <c r="M37" s="22"/>
      <c r="N37" s="22"/>
      <c r="O37" s="22"/>
      <c r="P37" s="22"/>
    </row>
    <row r="38" spans="1:16" ht="39" customHeight="1">
      <c r="A38" s="22"/>
      <c r="B38" s="35"/>
      <c r="C38" s="1175" t="s">
        <v>529</v>
      </c>
      <c r="D38" s="1176"/>
      <c r="E38" s="1177"/>
      <c r="F38" s="36">
        <v>1.77</v>
      </c>
      <c r="G38" s="37">
        <v>1.58</v>
      </c>
      <c r="H38" s="37">
        <v>1.38</v>
      </c>
      <c r="I38" s="37">
        <v>0.33</v>
      </c>
      <c r="J38" s="38">
        <v>0.9</v>
      </c>
      <c r="K38" s="22"/>
      <c r="L38" s="22"/>
      <c r="M38" s="22"/>
      <c r="N38" s="22"/>
      <c r="O38" s="22"/>
      <c r="P38" s="22"/>
    </row>
    <row r="39" spans="1:16" ht="39" customHeight="1">
      <c r="A39" s="22"/>
      <c r="B39" s="35"/>
      <c r="C39" s="1175" t="s">
        <v>530</v>
      </c>
      <c r="D39" s="1176"/>
      <c r="E39" s="1177"/>
      <c r="F39" s="36">
        <v>0.3</v>
      </c>
      <c r="G39" s="37">
        <v>0.67</v>
      </c>
      <c r="H39" s="37">
        <v>0.48</v>
      </c>
      <c r="I39" s="37">
        <v>0.43</v>
      </c>
      <c r="J39" s="38">
        <v>0.42</v>
      </c>
      <c r="K39" s="22"/>
      <c r="L39" s="22"/>
      <c r="M39" s="22"/>
      <c r="N39" s="22"/>
      <c r="O39" s="22"/>
      <c r="P39" s="22"/>
    </row>
    <row r="40" spans="1:16" ht="39" customHeight="1">
      <c r="A40" s="22"/>
      <c r="B40" s="35"/>
      <c r="C40" s="1175" t="s">
        <v>531</v>
      </c>
      <c r="D40" s="1176"/>
      <c r="E40" s="1177"/>
      <c r="F40" s="36">
        <v>7.0000000000000007E-2</v>
      </c>
      <c r="G40" s="37">
        <v>7.0000000000000007E-2</v>
      </c>
      <c r="H40" s="37">
        <v>0.09</v>
      </c>
      <c r="I40" s="37">
        <v>0.03</v>
      </c>
      <c r="J40" s="38">
        <v>0.06</v>
      </c>
      <c r="K40" s="22"/>
      <c r="L40" s="22"/>
      <c r="M40" s="22"/>
      <c r="N40" s="22"/>
      <c r="O40" s="22"/>
      <c r="P40" s="22"/>
    </row>
    <row r="41" spans="1:16" ht="39" customHeight="1">
      <c r="A41" s="22"/>
      <c r="B41" s="35"/>
      <c r="C41" s="1175" t="s">
        <v>532</v>
      </c>
      <c r="D41" s="1176"/>
      <c r="E41" s="1177"/>
      <c r="F41" s="36">
        <v>0.01</v>
      </c>
      <c r="G41" s="37">
        <v>0.01</v>
      </c>
      <c r="H41" s="37">
        <v>0.01</v>
      </c>
      <c r="I41" s="37">
        <v>0.01</v>
      </c>
      <c r="J41" s="38">
        <v>0.01</v>
      </c>
      <c r="K41" s="22"/>
      <c r="L41" s="22"/>
      <c r="M41" s="22"/>
      <c r="N41" s="22"/>
      <c r="O41" s="22"/>
      <c r="P41" s="22"/>
    </row>
    <row r="42" spans="1:16" ht="39" customHeight="1">
      <c r="A42" s="22"/>
      <c r="B42" s="39"/>
      <c r="C42" s="1175" t="s">
        <v>533</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534</v>
      </c>
      <c r="D43" s="1179"/>
      <c r="E43" s="1180"/>
      <c r="F43" s="41" t="s">
        <v>477</v>
      </c>
      <c r="G43" s="42" t="s">
        <v>477</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A37"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10</v>
      </c>
      <c r="C45" s="1192"/>
      <c r="D45" s="58"/>
      <c r="E45" s="1197" t="s">
        <v>11</v>
      </c>
      <c r="F45" s="1197"/>
      <c r="G45" s="1197"/>
      <c r="H45" s="1197"/>
      <c r="I45" s="1197"/>
      <c r="J45" s="1198"/>
      <c r="K45" s="59">
        <v>1944</v>
      </c>
      <c r="L45" s="60">
        <v>1795</v>
      </c>
      <c r="M45" s="60">
        <v>1793</v>
      </c>
      <c r="N45" s="60">
        <v>1819</v>
      </c>
      <c r="O45" s="61">
        <v>1739</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14</v>
      </c>
      <c r="F48" s="1185"/>
      <c r="G48" s="1185"/>
      <c r="H48" s="1185"/>
      <c r="I48" s="1185"/>
      <c r="J48" s="1186"/>
      <c r="K48" s="63">
        <v>552</v>
      </c>
      <c r="L48" s="64">
        <v>555</v>
      </c>
      <c r="M48" s="64">
        <v>503</v>
      </c>
      <c r="N48" s="64">
        <v>503</v>
      </c>
      <c r="O48" s="65">
        <v>503</v>
      </c>
      <c r="P48" s="48"/>
      <c r="Q48" s="48"/>
      <c r="R48" s="48"/>
      <c r="S48" s="48"/>
      <c r="T48" s="48"/>
      <c r="U48" s="48"/>
    </row>
    <row r="49" spans="1:21" ht="30.75" customHeight="1">
      <c r="A49" s="48"/>
      <c r="B49" s="1193"/>
      <c r="C49" s="1194"/>
      <c r="D49" s="62"/>
      <c r="E49" s="1185" t="s">
        <v>15</v>
      </c>
      <c r="F49" s="1185"/>
      <c r="G49" s="1185"/>
      <c r="H49" s="1185"/>
      <c r="I49" s="1185"/>
      <c r="J49" s="1186"/>
      <c r="K49" s="63" t="s">
        <v>477</v>
      </c>
      <c r="L49" s="64" t="s">
        <v>477</v>
      </c>
      <c r="M49" s="64" t="s">
        <v>477</v>
      </c>
      <c r="N49" s="64" t="s">
        <v>477</v>
      </c>
      <c r="O49" s="65" t="s">
        <v>477</v>
      </c>
      <c r="P49" s="48"/>
      <c r="Q49" s="48"/>
      <c r="R49" s="48"/>
      <c r="S49" s="48"/>
      <c r="T49" s="48"/>
      <c r="U49" s="48"/>
    </row>
    <row r="50" spans="1:21" ht="30.75" customHeight="1">
      <c r="A50" s="48"/>
      <c r="B50" s="1193"/>
      <c r="C50" s="1194"/>
      <c r="D50" s="62"/>
      <c r="E50" s="1185" t="s">
        <v>16</v>
      </c>
      <c r="F50" s="1185"/>
      <c r="G50" s="1185"/>
      <c r="H50" s="1185"/>
      <c r="I50" s="1185"/>
      <c r="J50" s="1186"/>
      <c r="K50" s="63">
        <v>179</v>
      </c>
      <c r="L50" s="64">
        <v>179</v>
      </c>
      <c r="M50" s="64">
        <v>754</v>
      </c>
      <c r="N50" s="64">
        <v>16</v>
      </c>
      <c r="O50" s="65">
        <v>21</v>
      </c>
      <c r="P50" s="48"/>
      <c r="Q50" s="48"/>
      <c r="R50" s="48"/>
      <c r="S50" s="48"/>
      <c r="T50" s="48"/>
      <c r="U50" s="48"/>
    </row>
    <row r="51" spans="1:21" ht="30.75" customHeight="1">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18</v>
      </c>
      <c r="C52" s="1184"/>
      <c r="D52" s="66"/>
      <c r="E52" s="1185" t="s">
        <v>19</v>
      </c>
      <c r="F52" s="1185"/>
      <c r="G52" s="1185"/>
      <c r="H52" s="1185"/>
      <c r="I52" s="1185"/>
      <c r="J52" s="1186"/>
      <c r="K52" s="63">
        <v>1688</v>
      </c>
      <c r="L52" s="64">
        <v>1609</v>
      </c>
      <c r="M52" s="64">
        <v>1516</v>
      </c>
      <c r="N52" s="64">
        <v>1592</v>
      </c>
      <c r="O52" s="65">
        <v>1459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987</v>
      </c>
      <c r="L53" s="69">
        <v>920</v>
      </c>
      <c r="M53" s="69">
        <v>1534</v>
      </c>
      <c r="N53" s="69">
        <v>746</v>
      </c>
      <c r="O53" s="70">
        <v>804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opLeftCell="A28"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99" t="s">
        <v>23</v>
      </c>
      <c r="C41" s="1200"/>
      <c r="D41" s="81"/>
      <c r="E41" s="1205" t="s">
        <v>24</v>
      </c>
      <c r="F41" s="1205"/>
      <c r="G41" s="1205"/>
      <c r="H41" s="1206"/>
      <c r="I41" s="82">
        <v>15264</v>
      </c>
      <c r="J41" s="83">
        <v>15218</v>
      </c>
      <c r="K41" s="83">
        <v>17825</v>
      </c>
      <c r="L41" s="83">
        <v>18220</v>
      </c>
      <c r="M41" s="84">
        <v>18401</v>
      </c>
    </row>
    <row r="42" spans="2:13" ht="27.75" customHeight="1">
      <c r="B42" s="1201"/>
      <c r="C42" s="1202"/>
      <c r="D42" s="85"/>
      <c r="E42" s="1207" t="s">
        <v>25</v>
      </c>
      <c r="F42" s="1207"/>
      <c r="G42" s="1207"/>
      <c r="H42" s="1208"/>
      <c r="I42" s="86">
        <v>933</v>
      </c>
      <c r="J42" s="87">
        <v>754</v>
      </c>
      <c r="K42" s="87" t="s">
        <v>477</v>
      </c>
      <c r="L42" s="87">
        <v>192</v>
      </c>
      <c r="M42" s="88">
        <v>143</v>
      </c>
    </row>
    <row r="43" spans="2:13" ht="27.75" customHeight="1">
      <c r="B43" s="1201"/>
      <c r="C43" s="1202"/>
      <c r="D43" s="85"/>
      <c r="E43" s="1207" t="s">
        <v>26</v>
      </c>
      <c r="F43" s="1207"/>
      <c r="G43" s="1207"/>
      <c r="H43" s="1208"/>
      <c r="I43" s="86">
        <v>6779</v>
      </c>
      <c r="J43" s="87">
        <v>6409</v>
      </c>
      <c r="K43" s="87">
        <v>6076</v>
      </c>
      <c r="L43" s="87">
        <v>5866</v>
      </c>
      <c r="M43" s="88">
        <v>5524</v>
      </c>
    </row>
    <row r="44" spans="2:13" ht="27.75" customHeight="1">
      <c r="B44" s="1201"/>
      <c r="C44" s="1202"/>
      <c r="D44" s="85"/>
      <c r="E44" s="1207" t="s">
        <v>27</v>
      </c>
      <c r="F44" s="1207"/>
      <c r="G44" s="1207"/>
      <c r="H44" s="1208"/>
      <c r="I44" s="86" t="s">
        <v>477</v>
      </c>
      <c r="J44" s="87" t="s">
        <v>477</v>
      </c>
      <c r="K44" s="87" t="s">
        <v>477</v>
      </c>
      <c r="L44" s="87" t="s">
        <v>477</v>
      </c>
      <c r="M44" s="88" t="s">
        <v>477</v>
      </c>
    </row>
    <row r="45" spans="2:13" ht="27.75" customHeight="1">
      <c r="B45" s="1201"/>
      <c r="C45" s="1202"/>
      <c r="D45" s="85"/>
      <c r="E45" s="1207" t="s">
        <v>28</v>
      </c>
      <c r="F45" s="1207"/>
      <c r="G45" s="1207"/>
      <c r="H45" s="1208"/>
      <c r="I45" s="86">
        <v>5013</v>
      </c>
      <c r="J45" s="87">
        <v>4999</v>
      </c>
      <c r="K45" s="87">
        <v>4837</v>
      </c>
      <c r="L45" s="87">
        <v>4603</v>
      </c>
      <c r="M45" s="88">
        <v>4431</v>
      </c>
    </row>
    <row r="46" spans="2:13" ht="27.75" customHeight="1">
      <c r="B46" s="1201"/>
      <c r="C46" s="1202"/>
      <c r="D46" s="85"/>
      <c r="E46" s="1207" t="s">
        <v>29</v>
      </c>
      <c r="F46" s="1207"/>
      <c r="G46" s="1207"/>
      <c r="H46" s="1208"/>
      <c r="I46" s="86">
        <v>2719</v>
      </c>
      <c r="J46" s="87">
        <v>2613</v>
      </c>
      <c r="K46" s="87">
        <v>182</v>
      </c>
      <c r="L46" s="87">
        <v>144</v>
      </c>
      <c r="M46" s="88">
        <v>91</v>
      </c>
    </row>
    <row r="47" spans="2:13" ht="27.75" customHeight="1">
      <c r="B47" s="1201"/>
      <c r="C47" s="1202"/>
      <c r="D47" s="85"/>
      <c r="E47" s="1207" t="s">
        <v>30</v>
      </c>
      <c r="F47" s="1207"/>
      <c r="G47" s="1207"/>
      <c r="H47" s="1208"/>
      <c r="I47" s="86" t="s">
        <v>477</v>
      </c>
      <c r="J47" s="87" t="s">
        <v>477</v>
      </c>
      <c r="K47" s="87" t="s">
        <v>477</v>
      </c>
      <c r="L47" s="87" t="s">
        <v>477</v>
      </c>
      <c r="M47" s="88" t="s">
        <v>477</v>
      </c>
    </row>
    <row r="48" spans="2:13" ht="27.75" customHeight="1">
      <c r="B48" s="1203"/>
      <c r="C48" s="1204"/>
      <c r="D48" s="85"/>
      <c r="E48" s="1207" t="s">
        <v>31</v>
      </c>
      <c r="F48" s="1207"/>
      <c r="G48" s="1207"/>
      <c r="H48" s="1208"/>
      <c r="I48" s="86" t="s">
        <v>477</v>
      </c>
      <c r="J48" s="87" t="s">
        <v>477</v>
      </c>
      <c r="K48" s="87" t="s">
        <v>477</v>
      </c>
      <c r="L48" s="87" t="s">
        <v>477</v>
      </c>
      <c r="M48" s="88" t="s">
        <v>477</v>
      </c>
    </row>
    <row r="49" spans="2:13" ht="27.75" customHeight="1">
      <c r="B49" s="1209" t="s">
        <v>32</v>
      </c>
      <c r="C49" s="1210"/>
      <c r="D49" s="89"/>
      <c r="E49" s="1207" t="s">
        <v>33</v>
      </c>
      <c r="F49" s="1207"/>
      <c r="G49" s="1207"/>
      <c r="H49" s="1208"/>
      <c r="I49" s="86">
        <v>2601</v>
      </c>
      <c r="J49" s="87">
        <v>3160</v>
      </c>
      <c r="K49" s="87">
        <v>3031</v>
      </c>
      <c r="L49" s="87">
        <v>3184</v>
      </c>
      <c r="M49" s="88">
        <v>3343</v>
      </c>
    </row>
    <row r="50" spans="2:13" ht="27.75" customHeight="1">
      <c r="B50" s="1201"/>
      <c r="C50" s="1202"/>
      <c r="D50" s="85"/>
      <c r="E50" s="1207" t="s">
        <v>34</v>
      </c>
      <c r="F50" s="1207"/>
      <c r="G50" s="1207"/>
      <c r="H50" s="1208"/>
      <c r="I50" s="86">
        <v>3139</v>
      </c>
      <c r="J50" s="87">
        <v>2828</v>
      </c>
      <c r="K50" s="87">
        <v>1940</v>
      </c>
      <c r="L50" s="87">
        <v>2102</v>
      </c>
      <c r="M50" s="88">
        <v>1994</v>
      </c>
    </row>
    <row r="51" spans="2:13" ht="27.75" customHeight="1">
      <c r="B51" s="1203"/>
      <c r="C51" s="1204"/>
      <c r="D51" s="85"/>
      <c r="E51" s="1207" t="s">
        <v>35</v>
      </c>
      <c r="F51" s="1207"/>
      <c r="G51" s="1207"/>
      <c r="H51" s="1208"/>
      <c r="I51" s="86">
        <v>13748</v>
      </c>
      <c r="J51" s="87">
        <v>13808</v>
      </c>
      <c r="K51" s="87">
        <v>14015</v>
      </c>
      <c r="L51" s="87">
        <v>13828</v>
      </c>
      <c r="M51" s="88">
        <v>13815</v>
      </c>
    </row>
    <row r="52" spans="2:13" ht="27.75" customHeight="1" thickBot="1">
      <c r="B52" s="1211" t="s">
        <v>36</v>
      </c>
      <c r="C52" s="1212"/>
      <c r="D52" s="90"/>
      <c r="E52" s="1213" t="s">
        <v>37</v>
      </c>
      <c r="F52" s="1213"/>
      <c r="G52" s="1213"/>
      <c r="H52" s="1214"/>
      <c r="I52" s="91">
        <v>11221</v>
      </c>
      <c r="J52" s="92">
        <v>10198</v>
      </c>
      <c r="K52" s="92">
        <v>9934</v>
      </c>
      <c r="L52" s="92">
        <v>9910</v>
      </c>
      <c r="M52" s="93">
        <v>9438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opLeftCell="F37" zoomScale="80" zoomScaleNormal="80" zoomScaleSheetLayoutView="55" workbookViewId="0">
      <selection activeCell="I77" sqref="I77:J78"/>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543</v>
      </c>
      <c r="C41" s="246"/>
      <c r="D41" s="246"/>
      <c r="E41" s="246"/>
      <c r="F41" s="246"/>
      <c r="G41" s="246"/>
      <c r="H41" s="246"/>
      <c r="I41" s="246"/>
      <c r="J41" s="246"/>
      <c r="K41" s="246"/>
      <c r="L41" s="246"/>
      <c r="M41" s="246"/>
      <c r="N41" s="246"/>
      <c r="O41" s="246"/>
      <c r="P41" s="247"/>
    </row>
    <row r="42" spans="2:17">
      <c r="B42" s="248"/>
      <c r="C42" s="244"/>
      <c r="D42" s="244"/>
      <c r="E42" s="244"/>
      <c r="F42" s="244"/>
      <c r="G42" s="351" t="s">
        <v>544</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545</v>
      </c>
    </row>
    <row r="50" spans="1:17">
      <c r="B50" s="248"/>
      <c r="C50" s="244"/>
      <c r="D50" s="244"/>
      <c r="E50" s="244"/>
      <c r="F50" s="244"/>
      <c r="G50" s="1238"/>
      <c r="H50" s="1239"/>
      <c r="I50" s="1239"/>
      <c r="J50" s="1240"/>
      <c r="K50" s="354" t="s">
        <v>517</v>
      </c>
      <c r="L50" s="354" t="s">
        <v>518</v>
      </c>
      <c r="M50" s="354" t="s">
        <v>519</v>
      </c>
      <c r="N50" s="354" t="s">
        <v>520</v>
      </c>
      <c r="O50" s="354" t="s">
        <v>521</v>
      </c>
    </row>
    <row r="51" spans="1:17">
      <c r="B51" s="248"/>
      <c r="C51" s="244"/>
      <c r="D51" s="244"/>
      <c r="E51" s="244"/>
      <c r="F51" s="244"/>
      <c r="G51" s="1241" t="s">
        <v>546</v>
      </c>
      <c r="H51" s="1242"/>
      <c r="I51" s="1247" t="s">
        <v>547</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548</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549</v>
      </c>
      <c r="H55" s="1222"/>
      <c r="I55" s="1227" t="s">
        <v>547</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548</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550</v>
      </c>
      <c r="C63" s="244"/>
      <c r="D63" s="244"/>
      <c r="E63" s="244"/>
      <c r="F63" s="244"/>
      <c r="G63" s="244"/>
      <c r="H63" s="244"/>
      <c r="I63" s="244"/>
      <c r="J63" s="244"/>
      <c r="K63" s="244"/>
      <c r="L63" s="244"/>
      <c r="M63" s="244"/>
      <c r="N63" s="244"/>
      <c r="O63" s="244"/>
    </row>
    <row r="64" spans="1:17">
      <c r="B64" s="248"/>
      <c r="C64" s="244"/>
      <c r="D64" s="244"/>
      <c r="E64" s="244"/>
      <c r="F64" s="244"/>
      <c r="G64" s="351" t="s">
        <v>544</v>
      </c>
      <c r="I64" s="352"/>
      <c r="J64" s="352"/>
      <c r="K64" s="352"/>
      <c r="L64" s="244"/>
      <c r="M64" s="244"/>
      <c r="N64" s="244"/>
      <c r="O64" s="244"/>
    </row>
    <row r="65" spans="2:30">
      <c r="B65" s="248"/>
      <c r="C65" s="244"/>
      <c r="D65" s="244"/>
      <c r="E65" s="244"/>
      <c r="F65" s="244"/>
      <c r="G65" s="1229" t="s">
        <v>551</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552</v>
      </c>
      <c r="I71" s="368"/>
      <c r="J71" s="364"/>
      <c r="K71" s="364"/>
      <c r="L71" s="365"/>
      <c r="M71" s="364"/>
      <c r="N71" s="365"/>
      <c r="O71" s="366"/>
    </row>
    <row r="72" spans="2:30">
      <c r="B72" s="248"/>
      <c r="C72" s="244"/>
      <c r="D72" s="244"/>
      <c r="E72" s="244"/>
      <c r="F72" s="244"/>
      <c r="G72" s="1238"/>
      <c r="H72" s="1239"/>
      <c r="I72" s="1239"/>
      <c r="J72" s="1240"/>
      <c r="K72" s="354" t="s">
        <v>517</v>
      </c>
      <c r="L72" s="354" t="s">
        <v>518</v>
      </c>
      <c r="M72" s="354" t="s">
        <v>519</v>
      </c>
      <c r="N72" s="354" t="s">
        <v>520</v>
      </c>
      <c r="O72" s="354" t="s">
        <v>521</v>
      </c>
    </row>
    <row r="73" spans="2:30">
      <c r="B73" s="248"/>
      <c r="C73" s="244"/>
      <c r="D73" s="244"/>
      <c r="E73" s="244"/>
      <c r="F73" s="244"/>
      <c r="G73" s="1241" t="s">
        <v>546</v>
      </c>
      <c r="H73" s="1242"/>
      <c r="I73" s="1247" t="s">
        <v>547</v>
      </c>
      <c r="J73" s="1247"/>
      <c r="K73" s="1228">
        <v>116</v>
      </c>
      <c r="L73" s="1228">
        <v>106.3</v>
      </c>
      <c r="M73" s="1215">
        <v>102.8</v>
      </c>
      <c r="N73" s="1215">
        <v>103.4</v>
      </c>
      <c r="O73" s="1215">
        <v>95.9</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553</v>
      </c>
      <c r="J75" s="1227"/>
      <c r="K75" s="1219">
        <v>10.8</v>
      </c>
      <c r="L75" s="1219">
        <v>10.1</v>
      </c>
      <c r="M75" s="1219">
        <v>11.8</v>
      </c>
      <c r="N75" s="1219">
        <v>11</v>
      </c>
      <c r="O75" s="1219">
        <v>10.6</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549</v>
      </c>
      <c r="H77" s="1222"/>
      <c r="I77" s="1227" t="s">
        <v>547</v>
      </c>
      <c r="J77" s="1227"/>
      <c r="K77" s="1228">
        <v>69.2</v>
      </c>
      <c r="L77" s="1228">
        <v>58.2</v>
      </c>
      <c r="M77" s="1215">
        <v>50.3</v>
      </c>
      <c r="N77" s="1215">
        <v>45.9</v>
      </c>
      <c r="O77" s="1215">
        <v>37.299999999999997</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553</v>
      </c>
      <c r="J79" s="1217"/>
      <c r="K79" s="1218">
        <v>11.1</v>
      </c>
      <c r="L79" s="1218">
        <v>10.3</v>
      </c>
      <c r="M79" s="1218">
        <v>9.6</v>
      </c>
      <c r="N79" s="1218">
        <v>8.8000000000000007</v>
      </c>
      <c r="O79" s="1218">
        <v>7.8</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A64" zoomScale="40" zoomScaleNormal="40" zoomScaleSheetLayoutView="70" workbookViewId="0">
      <selection activeCell="I77" sqref="I77:J78"/>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A60" zoomScale="40" zoomScaleNormal="40" zoomScaleSheetLayoutView="55" workbookViewId="0">
      <selection activeCell="I77" sqref="I77:J78"/>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32920</v>
      </c>
      <c r="E3" s="116"/>
      <c r="F3" s="117">
        <v>47569</v>
      </c>
      <c r="G3" s="118"/>
      <c r="H3" s="119"/>
    </row>
    <row r="4" spans="1:8">
      <c r="A4" s="120"/>
      <c r="B4" s="121"/>
      <c r="C4" s="122"/>
      <c r="D4" s="123">
        <v>25000</v>
      </c>
      <c r="E4" s="124"/>
      <c r="F4" s="125">
        <v>26255</v>
      </c>
      <c r="G4" s="126"/>
      <c r="H4" s="127"/>
    </row>
    <row r="5" spans="1:8">
      <c r="A5" s="108" t="s">
        <v>511</v>
      </c>
      <c r="B5" s="113"/>
      <c r="C5" s="114"/>
      <c r="D5" s="115">
        <v>34511</v>
      </c>
      <c r="E5" s="116"/>
      <c r="F5" s="117">
        <v>50880</v>
      </c>
      <c r="G5" s="118"/>
      <c r="H5" s="119"/>
    </row>
    <row r="6" spans="1:8">
      <c r="A6" s="120"/>
      <c r="B6" s="121"/>
      <c r="C6" s="122"/>
      <c r="D6" s="123">
        <v>25294</v>
      </c>
      <c r="E6" s="124"/>
      <c r="F6" s="125">
        <v>26879</v>
      </c>
      <c r="G6" s="126"/>
      <c r="H6" s="127"/>
    </row>
    <row r="7" spans="1:8">
      <c r="A7" s="108" t="s">
        <v>512</v>
      </c>
      <c r="B7" s="113"/>
      <c r="C7" s="114"/>
      <c r="D7" s="115">
        <v>56278</v>
      </c>
      <c r="E7" s="116"/>
      <c r="F7" s="117">
        <v>63956</v>
      </c>
      <c r="G7" s="118"/>
      <c r="H7" s="119"/>
    </row>
    <row r="8" spans="1:8">
      <c r="A8" s="120"/>
      <c r="B8" s="121"/>
      <c r="C8" s="122"/>
      <c r="D8" s="123">
        <v>44676</v>
      </c>
      <c r="E8" s="124"/>
      <c r="F8" s="125">
        <v>29239</v>
      </c>
      <c r="G8" s="126"/>
      <c r="H8" s="127"/>
    </row>
    <row r="9" spans="1:8">
      <c r="A9" s="108" t="s">
        <v>513</v>
      </c>
      <c r="B9" s="113"/>
      <c r="C9" s="114"/>
      <c r="D9" s="115">
        <v>45778</v>
      </c>
      <c r="E9" s="116"/>
      <c r="F9" s="117">
        <v>66255</v>
      </c>
      <c r="G9" s="118"/>
      <c r="H9" s="119"/>
    </row>
    <row r="10" spans="1:8">
      <c r="A10" s="120"/>
      <c r="B10" s="121"/>
      <c r="C10" s="122"/>
      <c r="D10" s="123">
        <v>37070</v>
      </c>
      <c r="E10" s="124"/>
      <c r="F10" s="125">
        <v>31822</v>
      </c>
      <c r="G10" s="126"/>
      <c r="H10" s="127"/>
    </row>
    <row r="11" spans="1:8">
      <c r="A11" s="108" t="s">
        <v>514</v>
      </c>
      <c r="B11" s="113"/>
      <c r="C11" s="114"/>
      <c r="D11" s="115">
        <v>36003</v>
      </c>
      <c r="E11" s="116"/>
      <c r="F11" s="117">
        <v>54227</v>
      </c>
      <c r="G11" s="118"/>
      <c r="H11" s="119"/>
    </row>
    <row r="12" spans="1:8">
      <c r="A12" s="120"/>
      <c r="B12" s="121"/>
      <c r="C12" s="128"/>
      <c r="D12" s="123">
        <v>33996</v>
      </c>
      <c r="E12" s="124"/>
      <c r="F12" s="125">
        <v>29694</v>
      </c>
      <c r="G12" s="126"/>
      <c r="H12" s="127"/>
    </row>
    <row r="13" spans="1:8">
      <c r="A13" s="108"/>
      <c r="B13" s="113"/>
      <c r="C13" s="129"/>
      <c r="D13" s="130">
        <v>41098</v>
      </c>
      <c r="E13" s="131"/>
      <c r="F13" s="132">
        <v>56577</v>
      </c>
      <c r="G13" s="133"/>
      <c r="H13" s="119"/>
    </row>
    <row r="14" spans="1:8">
      <c r="A14" s="120"/>
      <c r="B14" s="121"/>
      <c r="C14" s="122"/>
      <c r="D14" s="123">
        <v>33207</v>
      </c>
      <c r="E14" s="124"/>
      <c r="F14" s="125">
        <v>28778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12.3</v>
      </c>
      <c r="C19" s="134">
        <f>ROUND(VALUE(SUBSTITUTE(実質収支比率等に係る経年分析!G$48,"▲","-")),2)</f>
        <v>11.52</v>
      </c>
      <c r="D19" s="134">
        <f>ROUND(VALUE(SUBSTITUTE(実質収支比率等に係る経年分析!H$48,"▲","-")),2)</f>
        <v>10.98</v>
      </c>
      <c r="E19" s="134">
        <f>ROUND(VALUE(SUBSTITUTE(実質収支比率等に係る経年分析!I$48,"▲","-")),2)</f>
        <v>9.86</v>
      </c>
      <c r="F19" s="134">
        <f>ROUND(VALUE(SUBSTITUTE(実質収支比率等に係る経年分析!J$48,"▲","-")),2)</f>
        <v>8.1999999999999993</v>
      </c>
    </row>
    <row r="20" spans="1:11">
      <c r="A20" s="134" t="s">
        <v>42</v>
      </c>
      <c r="B20" s="134">
        <f>ROUND(VALUE(SUBSTITUTE(実質収支比率等に係る経年分析!F$47,"▲","-")),2)</f>
        <v>13.58</v>
      </c>
      <c r="C20" s="134">
        <f>ROUND(VALUE(SUBSTITUTE(実質収支比率等に係る経年分析!G$47,"▲","-")),2)</f>
        <v>14.92</v>
      </c>
      <c r="D20" s="134">
        <f>ROUND(VALUE(SUBSTITUTE(実質収支比率等に係る経年分析!H$47,"▲","-")),2)</f>
        <v>11.66</v>
      </c>
      <c r="E20" s="134">
        <f>ROUND(VALUE(SUBSTITUTE(実質収支比率等に係る経年分析!I$47,"▲","-")),2)</f>
        <v>11.75</v>
      </c>
      <c r="F20" s="134">
        <f>ROUND(VALUE(SUBSTITUTE(実質収支比率等に係る経年分析!J$47,"▲","-")),2)</f>
        <v>11.77</v>
      </c>
    </row>
    <row r="21" spans="1:11">
      <c r="A21" s="134" t="s">
        <v>43</v>
      </c>
      <c r="B21" s="134">
        <f>IF(ISNUMBER(VALUE(SUBSTITUTE(実質収支比率等に係る経年分析!F$49,"▲","-"))),ROUND(VALUE(SUBSTITUTE(実質収支比率等に係る経年分析!F$49,"▲","-")),2),NA())</f>
        <v>4.13</v>
      </c>
      <c r="C21" s="134">
        <f>IF(ISNUMBER(VALUE(SUBSTITUTE(実質収支比率等に係る経年分析!G$49,"▲","-"))),ROUND(VALUE(SUBSTITUTE(実質収支比率等に係る経年分析!G$49,"▲","-")),2),NA())</f>
        <v>1.05</v>
      </c>
      <c r="D21" s="134">
        <f>IF(ISNUMBER(VALUE(SUBSTITUTE(実質収支比率等に係る経年分析!H$49,"▲","-"))),ROUND(VALUE(SUBSTITUTE(実質収支比率等に係る経年分析!H$49,"▲","-")),2),NA())</f>
        <v>-3.66</v>
      </c>
      <c r="E21" s="134">
        <f>IF(ISNUMBER(VALUE(SUBSTITUTE(実質収支比率等に係る経年分析!I$49,"▲","-"))),ROUND(VALUE(SUBSTITUTE(実質収支比率等に係る経年分析!I$49,"▲","-")),2),NA())</f>
        <v>-1.2</v>
      </c>
      <c r="F21" s="134">
        <f>IF(ISNUMBER(VALUE(SUBSTITUTE(実質収支比率等に係る経年分析!J$49,"▲","-"))),ROUND(VALUE(SUBSTITUTE(実質収支比率等に係る経年分析!J$49,"▲","-")),2),NA())</f>
        <v>-1.33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中小企業従業員退職金等共済事業特別会計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住宅資金貸付事業特別会計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1.77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0.56000000000000005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4.9400000000000004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5.12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1688</v>
      </c>
      <c r="E42" s="136"/>
      <c r="F42" s="136"/>
      <c r="G42" s="136">
        <f>'実質公債費比率（分子）の構造'!L$52</f>
        <v>1609</v>
      </c>
      <c r="H42" s="136"/>
      <c r="I42" s="136"/>
      <c r="J42" s="136">
        <f>'実質公債費比率（分子）の構造'!M$52</f>
        <v>1516</v>
      </c>
      <c r="K42" s="136"/>
      <c r="L42" s="136"/>
      <c r="M42" s="136">
        <f>'実質公債費比率（分子）の構造'!N$52</f>
        <v>1592</v>
      </c>
      <c r="N42" s="136"/>
      <c r="O42" s="136"/>
      <c r="P42" s="136">
        <f>'実質公債費比率（分子）の構造'!O$52</f>
        <v>1459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179</v>
      </c>
      <c r="C44" s="136"/>
      <c r="D44" s="136"/>
      <c r="E44" s="136">
        <f>'実質公債費比率（分子）の構造'!L$50</f>
        <v>179</v>
      </c>
      <c r="F44" s="136"/>
      <c r="G44" s="136"/>
      <c r="H44" s="136">
        <f>'実質公債費比率（分子）の構造'!M$50</f>
        <v>754</v>
      </c>
      <c r="I44" s="136"/>
      <c r="J44" s="136"/>
      <c r="K44" s="136">
        <f>'実質公債費比率（分子）の構造'!N$50</f>
        <v>16</v>
      </c>
      <c r="L44" s="136"/>
      <c r="M44" s="136"/>
      <c r="N44" s="136">
        <f>'実質公債費比率（分子）の構造'!O$50</f>
        <v>21</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552</v>
      </c>
      <c r="C46" s="136"/>
      <c r="D46" s="136"/>
      <c r="E46" s="136">
        <f>'実質公債費比率（分子）の構造'!L$48</f>
        <v>555</v>
      </c>
      <c r="F46" s="136"/>
      <c r="G46" s="136"/>
      <c r="H46" s="136">
        <f>'実質公債費比率（分子）の構造'!M$48</f>
        <v>503</v>
      </c>
      <c r="I46" s="136"/>
      <c r="J46" s="136"/>
      <c r="K46" s="136">
        <f>'実質公債費比率（分子）の構造'!N$48</f>
        <v>503</v>
      </c>
      <c r="L46" s="136"/>
      <c r="M46" s="136"/>
      <c r="N46" s="136">
        <f>'実質公債費比率（分子）の構造'!O$48</f>
        <v>503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1944</v>
      </c>
      <c r="C49" s="136"/>
      <c r="D49" s="136"/>
      <c r="E49" s="136">
        <f>'実質公債費比率（分子）の構造'!L$45</f>
        <v>1795</v>
      </c>
      <c r="F49" s="136"/>
      <c r="G49" s="136"/>
      <c r="H49" s="136">
        <f>'実質公債費比率（分子）の構造'!M$45</f>
        <v>1793</v>
      </c>
      <c r="I49" s="136"/>
      <c r="J49" s="136"/>
      <c r="K49" s="136">
        <f>'実質公債費比率（分子）の構造'!N$45</f>
        <v>1819</v>
      </c>
      <c r="L49" s="136"/>
      <c r="M49" s="136"/>
      <c r="N49" s="136">
        <f>'実質公債費比率（分子）の構造'!O$45</f>
        <v>1739</v>
      </c>
      <c r="O49" s="136"/>
      <c r="P49" s="136"/>
    </row>
    <row r="50" spans="1:16">
      <c r="A50" s="136" t="s">
        <v>58</v>
      </c>
      <c r="B50" s="136" t="e">
        <f>NA()</f>
        <v>#N/A</v>
      </c>
      <c r="C50" s="136">
        <f>IF(ISNUMBER('実質公債費比率（分子）の構造'!K$53),'実質公債費比率（分子）の構造'!K$53,NA())</f>
        <v>987</v>
      </c>
      <c r="D50" s="136" t="e">
        <f>NA()</f>
        <v>#N/A</v>
      </c>
      <c r="E50" s="136" t="e">
        <f>NA()</f>
        <v>#N/A</v>
      </c>
      <c r="F50" s="136">
        <f>IF(ISNUMBER('実質公債費比率（分子）の構造'!L$53),'実質公債費比率（分子）の構造'!L$53,NA())</f>
        <v>920</v>
      </c>
      <c r="G50" s="136" t="e">
        <f>NA()</f>
        <v>#N/A</v>
      </c>
      <c r="H50" s="136" t="e">
        <f>NA()</f>
        <v>#N/A</v>
      </c>
      <c r="I50" s="136">
        <f>IF(ISNUMBER('実質公債費比率（分子）の構造'!M$53),'実質公債費比率（分子）の構造'!M$53,NA())</f>
        <v>1534</v>
      </c>
      <c r="J50" s="136" t="e">
        <f>NA()</f>
        <v>#N/A</v>
      </c>
      <c r="K50" s="136" t="e">
        <f>NA()</f>
        <v>#N/A</v>
      </c>
      <c r="L50" s="136">
        <f>IF(ISNUMBER('実質公債費比率（分子）の構造'!N$53),'実質公債費比率（分子）の構造'!N$53,NA())</f>
        <v>746</v>
      </c>
      <c r="M50" s="136" t="e">
        <f>NA()</f>
        <v>#N/A</v>
      </c>
      <c r="N50" s="136" t="e">
        <f>NA()</f>
        <v>#N/A</v>
      </c>
      <c r="O50" s="136">
        <f>IF(ISNUMBER('実質公債費比率（分子）の構造'!O$53),'実質公債費比率（分子）の構造'!O$53,NA())</f>
        <v>804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13748</v>
      </c>
      <c r="E56" s="135"/>
      <c r="F56" s="135"/>
      <c r="G56" s="135">
        <f>'将来負担比率（分子）の構造'!J$51</f>
        <v>13808</v>
      </c>
      <c r="H56" s="135"/>
      <c r="I56" s="135"/>
      <c r="J56" s="135">
        <f>'将来負担比率（分子）の構造'!K$51</f>
        <v>14015</v>
      </c>
      <c r="K56" s="135"/>
      <c r="L56" s="135"/>
      <c r="M56" s="135">
        <f>'将来負担比率（分子）の構造'!L$51</f>
        <v>13828</v>
      </c>
      <c r="N56" s="135"/>
      <c r="O56" s="135"/>
      <c r="P56" s="135">
        <f>'将来負担比率（分子）の構造'!M$51</f>
        <v>13815</v>
      </c>
    </row>
    <row r="57" spans="1:16">
      <c r="A57" s="135" t="s">
        <v>34</v>
      </c>
      <c r="B57" s="135"/>
      <c r="C57" s="135"/>
      <c r="D57" s="135">
        <f>'将来負担比率（分子）の構造'!I$50</f>
        <v>3139</v>
      </c>
      <c r="E57" s="135"/>
      <c r="F57" s="135"/>
      <c r="G57" s="135">
        <f>'将来負担比率（分子）の構造'!J$50</f>
        <v>2828</v>
      </c>
      <c r="H57" s="135"/>
      <c r="I57" s="135"/>
      <c r="J57" s="135">
        <f>'将来負担比率（分子）の構造'!K$50</f>
        <v>1940</v>
      </c>
      <c r="K57" s="135"/>
      <c r="L57" s="135"/>
      <c r="M57" s="135">
        <f>'将来負担比率（分子）の構造'!L$50</f>
        <v>2102</v>
      </c>
      <c r="N57" s="135"/>
      <c r="O57" s="135"/>
      <c r="P57" s="135">
        <f>'将来負担比率（分子）の構造'!M$50</f>
        <v>1994</v>
      </c>
    </row>
    <row r="58" spans="1:16">
      <c r="A58" s="135" t="s">
        <v>33</v>
      </c>
      <c r="B58" s="135"/>
      <c r="C58" s="135"/>
      <c r="D58" s="135">
        <f>'将来負担比率（分子）の構造'!I$49</f>
        <v>2601</v>
      </c>
      <c r="E58" s="135"/>
      <c r="F58" s="135"/>
      <c r="G58" s="135">
        <f>'将来負担比率（分子）の構造'!J$49</f>
        <v>3160</v>
      </c>
      <c r="H58" s="135"/>
      <c r="I58" s="135"/>
      <c r="J58" s="135">
        <f>'将来負担比率（分子）の構造'!K$49</f>
        <v>3031</v>
      </c>
      <c r="K58" s="135"/>
      <c r="L58" s="135"/>
      <c r="M58" s="135">
        <f>'将来負担比率（分子）の構造'!L$49</f>
        <v>3184</v>
      </c>
      <c r="N58" s="135"/>
      <c r="O58" s="135"/>
      <c r="P58" s="135">
        <f>'将来負担比率（分子）の構造'!M$49</f>
        <v>3343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2719</v>
      </c>
      <c r="C61" s="135"/>
      <c r="D61" s="135"/>
      <c r="E61" s="135">
        <f>'将来負担比率（分子）の構造'!J$46</f>
        <v>2613</v>
      </c>
      <c r="F61" s="135"/>
      <c r="G61" s="135"/>
      <c r="H61" s="135">
        <f>'将来負担比率（分子）の構造'!K$46</f>
        <v>182</v>
      </c>
      <c r="I61" s="135"/>
      <c r="J61" s="135"/>
      <c r="K61" s="135">
        <f>'将来負担比率（分子）の構造'!L$46</f>
        <v>144</v>
      </c>
      <c r="L61" s="135"/>
      <c r="M61" s="135"/>
      <c r="N61" s="135">
        <f>'将来負担比率（分子）の構造'!M$46</f>
        <v>91</v>
      </c>
      <c r="O61" s="135"/>
      <c r="P61" s="135"/>
    </row>
    <row r="62" spans="1:16">
      <c r="A62" s="135" t="s">
        <v>28</v>
      </c>
      <c r="B62" s="135">
        <f>'将来負担比率（分子）の構造'!I$45</f>
        <v>5013</v>
      </c>
      <c r="C62" s="135"/>
      <c r="D62" s="135"/>
      <c r="E62" s="135">
        <f>'将来負担比率（分子）の構造'!J$45</f>
        <v>4999</v>
      </c>
      <c r="F62" s="135"/>
      <c r="G62" s="135"/>
      <c r="H62" s="135">
        <f>'将来負担比率（分子）の構造'!K$45</f>
        <v>4837</v>
      </c>
      <c r="I62" s="135"/>
      <c r="J62" s="135"/>
      <c r="K62" s="135">
        <f>'将来負担比率（分子）の構造'!L$45</f>
        <v>4603</v>
      </c>
      <c r="L62" s="135"/>
      <c r="M62" s="135"/>
      <c r="N62" s="135">
        <f>'将来負担比率（分子）の構造'!M$45</f>
        <v>4431</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6779</v>
      </c>
      <c r="C64" s="135"/>
      <c r="D64" s="135"/>
      <c r="E64" s="135">
        <f>'将来負担比率（分子）の構造'!J$43</f>
        <v>6409</v>
      </c>
      <c r="F64" s="135"/>
      <c r="G64" s="135"/>
      <c r="H64" s="135">
        <f>'将来負担比率（分子）の構造'!K$43</f>
        <v>6076</v>
      </c>
      <c r="I64" s="135"/>
      <c r="J64" s="135"/>
      <c r="K64" s="135">
        <f>'将来負担比率（分子）の構造'!L$43</f>
        <v>5866</v>
      </c>
      <c r="L64" s="135"/>
      <c r="M64" s="135"/>
      <c r="N64" s="135">
        <f>'将来負担比率（分子）の構造'!M$43</f>
        <v>5524</v>
      </c>
      <c r="O64" s="135"/>
      <c r="P64" s="135"/>
    </row>
    <row r="65" spans="1:16">
      <c r="A65" s="135" t="s">
        <v>25</v>
      </c>
      <c r="B65" s="135">
        <f>'将来負担比率（分子）の構造'!I$42</f>
        <v>933</v>
      </c>
      <c r="C65" s="135"/>
      <c r="D65" s="135"/>
      <c r="E65" s="135">
        <f>'将来負担比率（分子）の構造'!J$42</f>
        <v>754</v>
      </c>
      <c r="F65" s="135"/>
      <c r="G65" s="135"/>
      <c r="H65" s="135" t="str">
        <f>'将来負担比率（分子）の構造'!K$42</f>
        <v>-</v>
      </c>
      <c r="I65" s="135"/>
      <c r="J65" s="135"/>
      <c r="K65" s="135">
        <f>'将来負担比率（分子）の構造'!L$42</f>
        <v>192</v>
      </c>
      <c r="L65" s="135"/>
      <c r="M65" s="135"/>
      <c r="N65" s="135">
        <f>'将来負担比率（分子）の構造'!M$42</f>
        <v>143</v>
      </c>
      <c r="O65" s="135"/>
      <c r="P65" s="135"/>
    </row>
    <row r="66" spans="1:16">
      <c r="A66" s="135" t="s">
        <v>24</v>
      </c>
      <c r="B66" s="135">
        <f>'将来負担比率（分子）の構造'!I$41</f>
        <v>15264</v>
      </c>
      <c r="C66" s="135"/>
      <c r="D66" s="135"/>
      <c r="E66" s="135">
        <f>'将来負担比率（分子）の構造'!J$41</f>
        <v>15218</v>
      </c>
      <c r="F66" s="135"/>
      <c r="G66" s="135"/>
      <c r="H66" s="135">
        <f>'将来負担比率（分子）の構造'!K$41</f>
        <v>17825</v>
      </c>
      <c r="I66" s="135"/>
      <c r="J66" s="135"/>
      <c r="K66" s="135">
        <f>'将来負担比率（分子）の構造'!L$41</f>
        <v>18220</v>
      </c>
      <c r="L66" s="135"/>
      <c r="M66" s="135"/>
      <c r="N66" s="135">
        <f>'将来負担比率（分子）の構造'!M$41</f>
        <v>18401</v>
      </c>
      <c r="O66" s="135"/>
      <c r="P66" s="135"/>
    </row>
    <row r="67" spans="1:16">
      <c r="A67" s="135" t="s">
        <v>62</v>
      </c>
      <c r="B67" s="135" t="e">
        <f>NA()</f>
        <v>#N/A</v>
      </c>
      <c r="C67" s="135">
        <f>IF(ISNUMBER('将来負担比率（分子）の構造'!I$52), IF('将来負担比率（分子）の構造'!I$52 &lt; 0, 0, '将来負担比率（分子）の構造'!I$52), NA())</f>
        <v>11221</v>
      </c>
      <c r="D67" s="135" t="e">
        <f>NA()</f>
        <v>#N/A</v>
      </c>
      <c r="E67" s="135" t="e">
        <f>NA()</f>
        <v>#N/A</v>
      </c>
      <c r="F67" s="135">
        <f>IF(ISNUMBER('将来負担比率（分子）の構造'!J$52), IF('将来負担比率（分子）の構造'!J$52 &lt; 0, 0, '将来負担比率（分子）の構造'!J$52), NA())</f>
        <v>10198</v>
      </c>
      <c r="G67" s="135" t="e">
        <f>NA()</f>
        <v>#N/A</v>
      </c>
      <c r="H67" s="135" t="e">
        <f>NA()</f>
        <v>#N/A</v>
      </c>
      <c r="I67" s="135">
        <f>IF(ISNUMBER('将来負担比率（分子）の構造'!K$52), IF('将来負担比率（分子）の構造'!K$52 &lt; 0, 0, '将来負担比率（分子）の構造'!K$52), NA())</f>
        <v>9934</v>
      </c>
      <c r="J67" s="135" t="e">
        <f>NA()</f>
        <v>#N/A</v>
      </c>
      <c r="K67" s="135" t="e">
        <f>NA()</f>
        <v>#N/A</v>
      </c>
      <c r="L67" s="135">
        <f>IF(ISNUMBER('将来負担比率（分子）の構造'!L$52), IF('将来負担比率（分子）の構造'!L$52 &lt; 0, 0, '将来負担比率（分子）の構造'!L$52), NA())</f>
        <v>9910</v>
      </c>
      <c r="M67" s="135" t="e">
        <f>NA()</f>
        <v>#N/A</v>
      </c>
      <c r="N67" s="135" t="e">
        <f>NA()</f>
        <v>#N/A</v>
      </c>
      <c r="O67" s="135">
        <f>IF(ISNUMBER('将来負担比率（分子）の構造'!M$52), IF('将来負担比率（分子）の構造'!M$52 &lt; 0, 0, '将来負担比率（分子）の構造'!M$52), NA())</f>
        <v>9438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7474588</v>
      </c>
      <c r="S5" s="613"/>
      <c r="T5" s="613"/>
      <c r="U5" s="613"/>
      <c r="V5" s="613"/>
      <c r="W5" s="613"/>
      <c r="X5" s="613"/>
      <c r="Y5" s="614"/>
      <c r="Z5" s="615">
        <v>39.1</v>
      </c>
      <c r="AA5" s="615"/>
      <c r="AB5" s="615"/>
      <c r="AC5" s="615"/>
      <c r="AD5" s="616">
        <v>7125734</v>
      </c>
      <c r="AE5" s="616"/>
      <c r="AF5" s="616"/>
      <c r="AG5" s="616"/>
      <c r="AH5" s="616"/>
      <c r="AI5" s="616"/>
      <c r="AJ5" s="616"/>
      <c r="AK5" s="616"/>
      <c r="AL5" s="617">
        <v>68.900000000000006</v>
      </c>
      <c r="AM5" s="618"/>
      <c r="AN5" s="618"/>
      <c r="AO5" s="619"/>
      <c r="AP5" s="609" t="s">
        <v>206</v>
      </c>
      <c r="AQ5" s="610"/>
      <c r="AR5" s="610"/>
      <c r="AS5" s="610"/>
      <c r="AT5" s="610"/>
      <c r="AU5" s="610"/>
      <c r="AV5" s="610"/>
      <c r="AW5" s="610"/>
      <c r="AX5" s="610"/>
      <c r="AY5" s="610"/>
      <c r="AZ5" s="610"/>
      <c r="BA5" s="610"/>
      <c r="BB5" s="610"/>
      <c r="BC5" s="610"/>
      <c r="BD5" s="610"/>
      <c r="BE5" s="610"/>
      <c r="BF5" s="611"/>
      <c r="BG5" s="623">
        <v>7112838</v>
      </c>
      <c r="BH5" s="624"/>
      <c r="BI5" s="624"/>
      <c r="BJ5" s="624"/>
      <c r="BK5" s="624"/>
      <c r="BL5" s="624"/>
      <c r="BM5" s="624"/>
      <c r="BN5" s="625"/>
      <c r="BO5" s="626">
        <v>95.2</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216423</v>
      </c>
      <c r="S6" s="624"/>
      <c r="T6" s="624"/>
      <c r="U6" s="624"/>
      <c r="V6" s="624"/>
      <c r="W6" s="624"/>
      <c r="X6" s="624"/>
      <c r="Y6" s="625"/>
      <c r="Z6" s="626">
        <v>1.1000000000000001</v>
      </c>
      <c r="AA6" s="626"/>
      <c r="AB6" s="626"/>
      <c r="AC6" s="626"/>
      <c r="AD6" s="627">
        <v>216423</v>
      </c>
      <c r="AE6" s="627"/>
      <c r="AF6" s="627"/>
      <c r="AG6" s="627"/>
      <c r="AH6" s="627"/>
      <c r="AI6" s="627"/>
      <c r="AJ6" s="627"/>
      <c r="AK6" s="627"/>
      <c r="AL6" s="628">
        <v>2.1</v>
      </c>
      <c r="AM6" s="629"/>
      <c r="AN6" s="629"/>
      <c r="AO6" s="630"/>
      <c r="AP6" s="620" t="s">
        <v>212</v>
      </c>
      <c r="AQ6" s="621"/>
      <c r="AR6" s="621"/>
      <c r="AS6" s="621"/>
      <c r="AT6" s="621"/>
      <c r="AU6" s="621"/>
      <c r="AV6" s="621"/>
      <c r="AW6" s="621"/>
      <c r="AX6" s="621"/>
      <c r="AY6" s="621"/>
      <c r="AZ6" s="621"/>
      <c r="BA6" s="621"/>
      <c r="BB6" s="621"/>
      <c r="BC6" s="621"/>
      <c r="BD6" s="621"/>
      <c r="BE6" s="621"/>
      <c r="BF6" s="622"/>
      <c r="BG6" s="623">
        <v>7112838</v>
      </c>
      <c r="BH6" s="624"/>
      <c r="BI6" s="624"/>
      <c r="BJ6" s="624"/>
      <c r="BK6" s="624"/>
      <c r="BL6" s="624"/>
      <c r="BM6" s="624"/>
      <c r="BN6" s="625"/>
      <c r="BO6" s="626">
        <v>95.2</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182063</v>
      </c>
      <c r="CS6" s="624"/>
      <c r="CT6" s="624"/>
      <c r="CU6" s="624"/>
      <c r="CV6" s="624"/>
      <c r="CW6" s="624"/>
      <c r="CX6" s="624"/>
      <c r="CY6" s="625"/>
      <c r="CZ6" s="626">
        <v>1</v>
      </c>
      <c r="DA6" s="626"/>
      <c r="DB6" s="626"/>
      <c r="DC6" s="626"/>
      <c r="DD6" s="632" t="s">
        <v>207</v>
      </c>
      <c r="DE6" s="624"/>
      <c r="DF6" s="624"/>
      <c r="DG6" s="624"/>
      <c r="DH6" s="624"/>
      <c r="DI6" s="624"/>
      <c r="DJ6" s="624"/>
      <c r="DK6" s="624"/>
      <c r="DL6" s="624"/>
      <c r="DM6" s="624"/>
      <c r="DN6" s="624"/>
      <c r="DO6" s="624"/>
      <c r="DP6" s="625"/>
      <c r="DQ6" s="632">
        <v>182063</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9158</v>
      </c>
      <c r="S7" s="624"/>
      <c r="T7" s="624"/>
      <c r="U7" s="624"/>
      <c r="V7" s="624"/>
      <c r="W7" s="624"/>
      <c r="X7" s="624"/>
      <c r="Y7" s="625"/>
      <c r="Z7" s="626">
        <v>0</v>
      </c>
      <c r="AA7" s="626"/>
      <c r="AB7" s="626"/>
      <c r="AC7" s="626"/>
      <c r="AD7" s="627">
        <v>9158</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3136514</v>
      </c>
      <c r="BH7" s="624"/>
      <c r="BI7" s="624"/>
      <c r="BJ7" s="624"/>
      <c r="BK7" s="624"/>
      <c r="BL7" s="624"/>
      <c r="BM7" s="624"/>
      <c r="BN7" s="625"/>
      <c r="BO7" s="626">
        <v>42</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2304272</v>
      </c>
      <c r="CS7" s="624"/>
      <c r="CT7" s="624"/>
      <c r="CU7" s="624"/>
      <c r="CV7" s="624"/>
      <c r="CW7" s="624"/>
      <c r="CX7" s="624"/>
      <c r="CY7" s="625"/>
      <c r="CZ7" s="626">
        <v>12.7</v>
      </c>
      <c r="DA7" s="626"/>
      <c r="DB7" s="626"/>
      <c r="DC7" s="626"/>
      <c r="DD7" s="632">
        <v>82739</v>
      </c>
      <c r="DE7" s="624"/>
      <c r="DF7" s="624"/>
      <c r="DG7" s="624"/>
      <c r="DH7" s="624"/>
      <c r="DI7" s="624"/>
      <c r="DJ7" s="624"/>
      <c r="DK7" s="624"/>
      <c r="DL7" s="624"/>
      <c r="DM7" s="624"/>
      <c r="DN7" s="624"/>
      <c r="DO7" s="624"/>
      <c r="DP7" s="625"/>
      <c r="DQ7" s="632">
        <v>2038527</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37009</v>
      </c>
      <c r="S8" s="624"/>
      <c r="T8" s="624"/>
      <c r="U8" s="624"/>
      <c r="V8" s="624"/>
      <c r="W8" s="624"/>
      <c r="X8" s="624"/>
      <c r="Y8" s="625"/>
      <c r="Z8" s="626">
        <v>0.2</v>
      </c>
      <c r="AA8" s="626"/>
      <c r="AB8" s="626"/>
      <c r="AC8" s="626"/>
      <c r="AD8" s="627">
        <v>37009</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93958</v>
      </c>
      <c r="BH8" s="624"/>
      <c r="BI8" s="624"/>
      <c r="BJ8" s="624"/>
      <c r="BK8" s="624"/>
      <c r="BL8" s="624"/>
      <c r="BM8" s="624"/>
      <c r="BN8" s="625"/>
      <c r="BO8" s="626">
        <v>1.3</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6463501</v>
      </c>
      <c r="CS8" s="624"/>
      <c r="CT8" s="624"/>
      <c r="CU8" s="624"/>
      <c r="CV8" s="624"/>
      <c r="CW8" s="624"/>
      <c r="CX8" s="624"/>
      <c r="CY8" s="625"/>
      <c r="CZ8" s="626">
        <v>35.700000000000003</v>
      </c>
      <c r="DA8" s="626"/>
      <c r="DB8" s="626"/>
      <c r="DC8" s="626"/>
      <c r="DD8" s="632">
        <v>17226</v>
      </c>
      <c r="DE8" s="624"/>
      <c r="DF8" s="624"/>
      <c r="DG8" s="624"/>
      <c r="DH8" s="624"/>
      <c r="DI8" s="624"/>
      <c r="DJ8" s="624"/>
      <c r="DK8" s="624"/>
      <c r="DL8" s="624"/>
      <c r="DM8" s="624"/>
      <c r="DN8" s="624"/>
      <c r="DO8" s="624"/>
      <c r="DP8" s="625"/>
      <c r="DQ8" s="632">
        <v>3297916</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37464</v>
      </c>
      <c r="S9" s="624"/>
      <c r="T9" s="624"/>
      <c r="U9" s="624"/>
      <c r="V9" s="624"/>
      <c r="W9" s="624"/>
      <c r="X9" s="624"/>
      <c r="Y9" s="625"/>
      <c r="Z9" s="626">
        <v>0.2</v>
      </c>
      <c r="AA9" s="626"/>
      <c r="AB9" s="626"/>
      <c r="AC9" s="626"/>
      <c r="AD9" s="627">
        <v>37464</v>
      </c>
      <c r="AE9" s="627"/>
      <c r="AF9" s="627"/>
      <c r="AG9" s="627"/>
      <c r="AH9" s="627"/>
      <c r="AI9" s="627"/>
      <c r="AJ9" s="627"/>
      <c r="AK9" s="627"/>
      <c r="AL9" s="628">
        <v>0.4</v>
      </c>
      <c r="AM9" s="629"/>
      <c r="AN9" s="629"/>
      <c r="AO9" s="630"/>
      <c r="AP9" s="620" t="s">
        <v>221</v>
      </c>
      <c r="AQ9" s="621"/>
      <c r="AR9" s="621"/>
      <c r="AS9" s="621"/>
      <c r="AT9" s="621"/>
      <c r="AU9" s="621"/>
      <c r="AV9" s="621"/>
      <c r="AW9" s="621"/>
      <c r="AX9" s="621"/>
      <c r="AY9" s="621"/>
      <c r="AZ9" s="621"/>
      <c r="BA9" s="621"/>
      <c r="BB9" s="621"/>
      <c r="BC9" s="621"/>
      <c r="BD9" s="621"/>
      <c r="BE9" s="621"/>
      <c r="BF9" s="622"/>
      <c r="BG9" s="623">
        <v>2478209</v>
      </c>
      <c r="BH9" s="624"/>
      <c r="BI9" s="624"/>
      <c r="BJ9" s="624"/>
      <c r="BK9" s="624"/>
      <c r="BL9" s="624"/>
      <c r="BM9" s="624"/>
      <c r="BN9" s="625"/>
      <c r="BO9" s="626">
        <v>33.200000000000003</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1554407</v>
      </c>
      <c r="CS9" s="624"/>
      <c r="CT9" s="624"/>
      <c r="CU9" s="624"/>
      <c r="CV9" s="624"/>
      <c r="CW9" s="624"/>
      <c r="CX9" s="624"/>
      <c r="CY9" s="625"/>
      <c r="CZ9" s="626">
        <v>8.6</v>
      </c>
      <c r="DA9" s="626"/>
      <c r="DB9" s="626"/>
      <c r="DC9" s="626"/>
      <c r="DD9" s="632">
        <v>208295</v>
      </c>
      <c r="DE9" s="624"/>
      <c r="DF9" s="624"/>
      <c r="DG9" s="624"/>
      <c r="DH9" s="624"/>
      <c r="DI9" s="624"/>
      <c r="DJ9" s="624"/>
      <c r="DK9" s="624"/>
      <c r="DL9" s="624"/>
      <c r="DM9" s="624"/>
      <c r="DN9" s="624"/>
      <c r="DO9" s="624"/>
      <c r="DP9" s="625"/>
      <c r="DQ9" s="632">
        <v>1353178</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949522</v>
      </c>
      <c r="S10" s="624"/>
      <c r="T10" s="624"/>
      <c r="U10" s="624"/>
      <c r="V10" s="624"/>
      <c r="W10" s="624"/>
      <c r="X10" s="624"/>
      <c r="Y10" s="625"/>
      <c r="Z10" s="626">
        <v>5</v>
      </c>
      <c r="AA10" s="626"/>
      <c r="AB10" s="626"/>
      <c r="AC10" s="626"/>
      <c r="AD10" s="627">
        <v>949522</v>
      </c>
      <c r="AE10" s="627"/>
      <c r="AF10" s="627"/>
      <c r="AG10" s="627"/>
      <c r="AH10" s="627"/>
      <c r="AI10" s="627"/>
      <c r="AJ10" s="627"/>
      <c r="AK10" s="627"/>
      <c r="AL10" s="628">
        <v>9.1999999999999993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177136</v>
      </c>
      <c r="BH10" s="624"/>
      <c r="BI10" s="624"/>
      <c r="BJ10" s="624"/>
      <c r="BK10" s="624"/>
      <c r="BL10" s="624"/>
      <c r="BM10" s="624"/>
      <c r="BN10" s="625"/>
      <c r="BO10" s="626">
        <v>2.4</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181544</v>
      </c>
      <c r="CS10" s="624"/>
      <c r="CT10" s="624"/>
      <c r="CU10" s="624"/>
      <c r="CV10" s="624"/>
      <c r="CW10" s="624"/>
      <c r="CX10" s="624"/>
      <c r="CY10" s="625"/>
      <c r="CZ10" s="626">
        <v>1</v>
      </c>
      <c r="DA10" s="626"/>
      <c r="DB10" s="626"/>
      <c r="DC10" s="626"/>
      <c r="DD10" s="632" t="s">
        <v>108</v>
      </c>
      <c r="DE10" s="624"/>
      <c r="DF10" s="624"/>
      <c r="DG10" s="624"/>
      <c r="DH10" s="624"/>
      <c r="DI10" s="624"/>
      <c r="DJ10" s="624"/>
      <c r="DK10" s="624"/>
      <c r="DL10" s="624"/>
      <c r="DM10" s="624"/>
      <c r="DN10" s="624"/>
      <c r="DO10" s="624"/>
      <c r="DP10" s="625"/>
      <c r="DQ10" s="632">
        <v>124495</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387211</v>
      </c>
      <c r="BH11" s="624"/>
      <c r="BI11" s="624"/>
      <c r="BJ11" s="624"/>
      <c r="BK11" s="624"/>
      <c r="BL11" s="624"/>
      <c r="BM11" s="624"/>
      <c r="BN11" s="625"/>
      <c r="BO11" s="626">
        <v>5.2</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344661</v>
      </c>
      <c r="CS11" s="624"/>
      <c r="CT11" s="624"/>
      <c r="CU11" s="624"/>
      <c r="CV11" s="624"/>
      <c r="CW11" s="624"/>
      <c r="CX11" s="624"/>
      <c r="CY11" s="625"/>
      <c r="CZ11" s="626">
        <v>1.9</v>
      </c>
      <c r="DA11" s="626"/>
      <c r="DB11" s="626"/>
      <c r="DC11" s="626"/>
      <c r="DD11" s="632">
        <v>100363</v>
      </c>
      <c r="DE11" s="624"/>
      <c r="DF11" s="624"/>
      <c r="DG11" s="624"/>
      <c r="DH11" s="624"/>
      <c r="DI11" s="624"/>
      <c r="DJ11" s="624"/>
      <c r="DK11" s="624"/>
      <c r="DL11" s="624"/>
      <c r="DM11" s="624"/>
      <c r="DN11" s="624"/>
      <c r="DO11" s="624"/>
      <c r="DP11" s="625"/>
      <c r="DQ11" s="632">
        <v>204086</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3450327</v>
      </c>
      <c r="BH12" s="624"/>
      <c r="BI12" s="624"/>
      <c r="BJ12" s="624"/>
      <c r="BK12" s="624"/>
      <c r="BL12" s="624"/>
      <c r="BM12" s="624"/>
      <c r="BN12" s="625"/>
      <c r="BO12" s="626">
        <v>46.2</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422046</v>
      </c>
      <c r="CS12" s="624"/>
      <c r="CT12" s="624"/>
      <c r="CU12" s="624"/>
      <c r="CV12" s="624"/>
      <c r="CW12" s="624"/>
      <c r="CX12" s="624"/>
      <c r="CY12" s="625"/>
      <c r="CZ12" s="626">
        <v>2.2999999999999998</v>
      </c>
      <c r="DA12" s="626"/>
      <c r="DB12" s="626"/>
      <c r="DC12" s="626"/>
      <c r="DD12" s="632">
        <v>7181</v>
      </c>
      <c r="DE12" s="624"/>
      <c r="DF12" s="624"/>
      <c r="DG12" s="624"/>
      <c r="DH12" s="624"/>
      <c r="DI12" s="624"/>
      <c r="DJ12" s="624"/>
      <c r="DK12" s="624"/>
      <c r="DL12" s="624"/>
      <c r="DM12" s="624"/>
      <c r="DN12" s="624"/>
      <c r="DO12" s="624"/>
      <c r="DP12" s="625"/>
      <c r="DQ12" s="632">
        <v>312757</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65117</v>
      </c>
      <c r="S13" s="624"/>
      <c r="T13" s="624"/>
      <c r="U13" s="624"/>
      <c r="V13" s="624"/>
      <c r="W13" s="624"/>
      <c r="X13" s="624"/>
      <c r="Y13" s="625"/>
      <c r="Z13" s="626">
        <v>0.3</v>
      </c>
      <c r="AA13" s="626"/>
      <c r="AB13" s="626"/>
      <c r="AC13" s="626"/>
      <c r="AD13" s="627">
        <v>65117</v>
      </c>
      <c r="AE13" s="627"/>
      <c r="AF13" s="627"/>
      <c r="AG13" s="627"/>
      <c r="AH13" s="627"/>
      <c r="AI13" s="627"/>
      <c r="AJ13" s="627"/>
      <c r="AK13" s="627"/>
      <c r="AL13" s="628">
        <v>0.6</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3385279</v>
      </c>
      <c r="BH13" s="624"/>
      <c r="BI13" s="624"/>
      <c r="BJ13" s="624"/>
      <c r="BK13" s="624"/>
      <c r="BL13" s="624"/>
      <c r="BM13" s="624"/>
      <c r="BN13" s="625"/>
      <c r="BO13" s="626">
        <v>45.3</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1837203</v>
      </c>
      <c r="CS13" s="624"/>
      <c r="CT13" s="624"/>
      <c r="CU13" s="624"/>
      <c r="CV13" s="624"/>
      <c r="CW13" s="624"/>
      <c r="CX13" s="624"/>
      <c r="CY13" s="625"/>
      <c r="CZ13" s="626">
        <v>10.1</v>
      </c>
      <c r="DA13" s="626"/>
      <c r="DB13" s="626"/>
      <c r="DC13" s="626"/>
      <c r="DD13" s="632">
        <v>738757</v>
      </c>
      <c r="DE13" s="624"/>
      <c r="DF13" s="624"/>
      <c r="DG13" s="624"/>
      <c r="DH13" s="624"/>
      <c r="DI13" s="624"/>
      <c r="DJ13" s="624"/>
      <c r="DK13" s="624"/>
      <c r="DL13" s="624"/>
      <c r="DM13" s="624"/>
      <c r="DN13" s="624"/>
      <c r="DO13" s="624"/>
      <c r="DP13" s="625"/>
      <c r="DQ13" s="632">
        <v>1454703</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112544</v>
      </c>
      <c r="BH14" s="624"/>
      <c r="BI14" s="624"/>
      <c r="BJ14" s="624"/>
      <c r="BK14" s="624"/>
      <c r="BL14" s="624"/>
      <c r="BM14" s="624"/>
      <c r="BN14" s="625"/>
      <c r="BO14" s="626">
        <v>1.5</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945731</v>
      </c>
      <c r="CS14" s="624"/>
      <c r="CT14" s="624"/>
      <c r="CU14" s="624"/>
      <c r="CV14" s="624"/>
      <c r="CW14" s="624"/>
      <c r="CX14" s="624"/>
      <c r="CY14" s="625"/>
      <c r="CZ14" s="626">
        <v>5.2</v>
      </c>
      <c r="DA14" s="626"/>
      <c r="DB14" s="626"/>
      <c r="DC14" s="626"/>
      <c r="DD14" s="632">
        <v>227421</v>
      </c>
      <c r="DE14" s="624"/>
      <c r="DF14" s="624"/>
      <c r="DG14" s="624"/>
      <c r="DH14" s="624"/>
      <c r="DI14" s="624"/>
      <c r="DJ14" s="624"/>
      <c r="DK14" s="624"/>
      <c r="DL14" s="624"/>
      <c r="DM14" s="624"/>
      <c r="DN14" s="624"/>
      <c r="DO14" s="624"/>
      <c r="DP14" s="625"/>
      <c r="DQ14" s="632">
        <v>733502</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33938</v>
      </c>
      <c r="S15" s="624"/>
      <c r="T15" s="624"/>
      <c r="U15" s="624"/>
      <c r="V15" s="624"/>
      <c r="W15" s="624"/>
      <c r="X15" s="624"/>
      <c r="Y15" s="625"/>
      <c r="Z15" s="626">
        <v>0.2</v>
      </c>
      <c r="AA15" s="626"/>
      <c r="AB15" s="626"/>
      <c r="AC15" s="626"/>
      <c r="AD15" s="627">
        <v>33938</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413453</v>
      </c>
      <c r="BH15" s="624"/>
      <c r="BI15" s="624"/>
      <c r="BJ15" s="624"/>
      <c r="BK15" s="624"/>
      <c r="BL15" s="624"/>
      <c r="BM15" s="624"/>
      <c r="BN15" s="625"/>
      <c r="BO15" s="626">
        <v>5.5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2134981</v>
      </c>
      <c r="CS15" s="624"/>
      <c r="CT15" s="624"/>
      <c r="CU15" s="624"/>
      <c r="CV15" s="624"/>
      <c r="CW15" s="624"/>
      <c r="CX15" s="624"/>
      <c r="CY15" s="625"/>
      <c r="CZ15" s="626">
        <v>11.8</v>
      </c>
      <c r="DA15" s="626"/>
      <c r="DB15" s="626"/>
      <c r="DC15" s="626"/>
      <c r="DD15" s="632">
        <v>622531</v>
      </c>
      <c r="DE15" s="624"/>
      <c r="DF15" s="624"/>
      <c r="DG15" s="624"/>
      <c r="DH15" s="624"/>
      <c r="DI15" s="624"/>
      <c r="DJ15" s="624"/>
      <c r="DK15" s="624"/>
      <c r="DL15" s="624"/>
      <c r="DM15" s="624"/>
      <c r="DN15" s="624"/>
      <c r="DO15" s="624"/>
      <c r="DP15" s="625"/>
      <c r="DQ15" s="632">
        <v>1443353</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2092733</v>
      </c>
      <c r="S16" s="624"/>
      <c r="T16" s="624"/>
      <c r="U16" s="624"/>
      <c r="V16" s="624"/>
      <c r="W16" s="624"/>
      <c r="X16" s="624"/>
      <c r="Y16" s="625"/>
      <c r="Z16" s="626">
        <v>10.9</v>
      </c>
      <c r="AA16" s="626"/>
      <c r="AB16" s="626"/>
      <c r="AC16" s="626"/>
      <c r="AD16" s="627">
        <v>1792863</v>
      </c>
      <c r="AE16" s="627"/>
      <c r="AF16" s="627"/>
      <c r="AG16" s="627"/>
      <c r="AH16" s="627"/>
      <c r="AI16" s="627"/>
      <c r="AJ16" s="627"/>
      <c r="AK16" s="627"/>
      <c r="AL16" s="628">
        <v>17.3</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1792863</v>
      </c>
      <c r="S17" s="624"/>
      <c r="T17" s="624"/>
      <c r="U17" s="624"/>
      <c r="V17" s="624"/>
      <c r="W17" s="624"/>
      <c r="X17" s="624"/>
      <c r="Y17" s="625"/>
      <c r="Z17" s="626">
        <v>9.4</v>
      </c>
      <c r="AA17" s="626"/>
      <c r="AB17" s="626"/>
      <c r="AC17" s="626"/>
      <c r="AD17" s="627">
        <v>1792863</v>
      </c>
      <c r="AE17" s="627"/>
      <c r="AF17" s="627"/>
      <c r="AG17" s="627"/>
      <c r="AH17" s="627"/>
      <c r="AI17" s="627"/>
      <c r="AJ17" s="627"/>
      <c r="AK17" s="627"/>
      <c r="AL17" s="628">
        <v>17.3</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1740060</v>
      </c>
      <c r="CS17" s="624"/>
      <c r="CT17" s="624"/>
      <c r="CU17" s="624"/>
      <c r="CV17" s="624"/>
      <c r="CW17" s="624"/>
      <c r="CX17" s="624"/>
      <c r="CY17" s="625"/>
      <c r="CZ17" s="626">
        <v>9.6</v>
      </c>
      <c r="DA17" s="626"/>
      <c r="DB17" s="626"/>
      <c r="DC17" s="626"/>
      <c r="DD17" s="632" t="s">
        <v>108</v>
      </c>
      <c r="DE17" s="624"/>
      <c r="DF17" s="624"/>
      <c r="DG17" s="624"/>
      <c r="DH17" s="624"/>
      <c r="DI17" s="624"/>
      <c r="DJ17" s="624"/>
      <c r="DK17" s="624"/>
      <c r="DL17" s="624"/>
      <c r="DM17" s="624"/>
      <c r="DN17" s="624"/>
      <c r="DO17" s="624"/>
      <c r="DP17" s="625"/>
      <c r="DQ17" s="632">
        <v>1732467</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299708</v>
      </c>
      <c r="S18" s="624"/>
      <c r="T18" s="624"/>
      <c r="U18" s="624"/>
      <c r="V18" s="624"/>
      <c r="W18" s="624"/>
      <c r="X18" s="624"/>
      <c r="Y18" s="625"/>
      <c r="Z18" s="626">
        <v>1.6</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162</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361750</v>
      </c>
      <c r="BH19" s="624"/>
      <c r="BI19" s="624"/>
      <c r="BJ19" s="624"/>
      <c r="BK19" s="624"/>
      <c r="BL19" s="624"/>
      <c r="BM19" s="624"/>
      <c r="BN19" s="625"/>
      <c r="BO19" s="626">
        <v>4.8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10915952</v>
      </c>
      <c r="S20" s="624"/>
      <c r="T20" s="624"/>
      <c r="U20" s="624"/>
      <c r="V20" s="624"/>
      <c r="W20" s="624"/>
      <c r="X20" s="624"/>
      <c r="Y20" s="625"/>
      <c r="Z20" s="626">
        <v>57</v>
      </c>
      <c r="AA20" s="626"/>
      <c r="AB20" s="626"/>
      <c r="AC20" s="626"/>
      <c r="AD20" s="627">
        <v>10267228</v>
      </c>
      <c r="AE20" s="627"/>
      <c r="AF20" s="627"/>
      <c r="AG20" s="627"/>
      <c r="AH20" s="627"/>
      <c r="AI20" s="627"/>
      <c r="AJ20" s="627"/>
      <c r="AK20" s="627"/>
      <c r="AL20" s="628">
        <v>99.2</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361750</v>
      </c>
      <c r="BH20" s="624"/>
      <c r="BI20" s="624"/>
      <c r="BJ20" s="624"/>
      <c r="BK20" s="624"/>
      <c r="BL20" s="624"/>
      <c r="BM20" s="624"/>
      <c r="BN20" s="625"/>
      <c r="BO20" s="626">
        <v>4.8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18110469</v>
      </c>
      <c r="CS20" s="624"/>
      <c r="CT20" s="624"/>
      <c r="CU20" s="624"/>
      <c r="CV20" s="624"/>
      <c r="CW20" s="624"/>
      <c r="CX20" s="624"/>
      <c r="CY20" s="625"/>
      <c r="CZ20" s="626">
        <v>100</v>
      </c>
      <c r="DA20" s="626"/>
      <c r="DB20" s="626"/>
      <c r="DC20" s="626"/>
      <c r="DD20" s="632">
        <v>2004513</v>
      </c>
      <c r="DE20" s="624"/>
      <c r="DF20" s="624"/>
      <c r="DG20" s="624"/>
      <c r="DH20" s="624"/>
      <c r="DI20" s="624"/>
      <c r="DJ20" s="624"/>
      <c r="DK20" s="624"/>
      <c r="DL20" s="624"/>
      <c r="DM20" s="624"/>
      <c r="DN20" s="624"/>
      <c r="DO20" s="624"/>
      <c r="DP20" s="625"/>
      <c r="DQ20" s="632">
        <v>12877047</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10155</v>
      </c>
      <c r="S21" s="624"/>
      <c r="T21" s="624"/>
      <c r="U21" s="624"/>
      <c r="V21" s="624"/>
      <c r="W21" s="624"/>
      <c r="X21" s="624"/>
      <c r="Y21" s="625"/>
      <c r="Z21" s="626">
        <v>0.1</v>
      </c>
      <c r="AA21" s="626"/>
      <c r="AB21" s="626"/>
      <c r="AC21" s="626"/>
      <c r="AD21" s="627">
        <v>10155</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12896</v>
      </c>
      <c r="BH21" s="624"/>
      <c r="BI21" s="624"/>
      <c r="BJ21" s="624"/>
      <c r="BK21" s="624"/>
      <c r="BL21" s="624"/>
      <c r="BM21" s="624"/>
      <c r="BN21" s="625"/>
      <c r="BO21" s="626">
        <v>0.2</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317560</v>
      </c>
      <c r="S22" s="624"/>
      <c r="T22" s="624"/>
      <c r="U22" s="624"/>
      <c r="V22" s="624"/>
      <c r="W22" s="624"/>
      <c r="X22" s="624"/>
      <c r="Y22" s="625"/>
      <c r="Z22" s="626">
        <v>1.7</v>
      </c>
      <c r="AA22" s="626"/>
      <c r="AB22" s="626"/>
      <c r="AC22" s="626"/>
      <c r="AD22" s="627">
        <v>240</v>
      </c>
      <c r="AE22" s="627"/>
      <c r="AF22" s="627"/>
      <c r="AG22" s="627"/>
      <c r="AH22" s="627"/>
      <c r="AI22" s="627"/>
      <c r="AJ22" s="627"/>
      <c r="AK22" s="627"/>
      <c r="AL22" s="628">
        <v>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127451</v>
      </c>
      <c r="S23" s="624"/>
      <c r="T23" s="624"/>
      <c r="U23" s="624"/>
      <c r="V23" s="624"/>
      <c r="W23" s="624"/>
      <c r="X23" s="624"/>
      <c r="Y23" s="625"/>
      <c r="Z23" s="626">
        <v>0.7</v>
      </c>
      <c r="AA23" s="626"/>
      <c r="AB23" s="626"/>
      <c r="AC23" s="626"/>
      <c r="AD23" s="627">
        <v>30539</v>
      </c>
      <c r="AE23" s="627"/>
      <c r="AF23" s="627"/>
      <c r="AG23" s="627"/>
      <c r="AH23" s="627"/>
      <c r="AI23" s="627"/>
      <c r="AJ23" s="627"/>
      <c r="AK23" s="627"/>
      <c r="AL23" s="628">
        <v>0.3</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348854</v>
      </c>
      <c r="BH23" s="624"/>
      <c r="BI23" s="624"/>
      <c r="BJ23" s="624"/>
      <c r="BK23" s="624"/>
      <c r="BL23" s="624"/>
      <c r="BM23" s="624"/>
      <c r="BN23" s="625"/>
      <c r="BO23" s="626">
        <v>4.7</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80225</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8923939</v>
      </c>
      <c r="CS24" s="613"/>
      <c r="CT24" s="613"/>
      <c r="CU24" s="613"/>
      <c r="CV24" s="613"/>
      <c r="CW24" s="613"/>
      <c r="CX24" s="613"/>
      <c r="CY24" s="614"/>
      <c r="CZ24" s="650">
        <v>49.3</v>
      </c>
      <c r="DA24" s="651"/>
      <c r="DB24" s="651"/>
      <c r="DC24" s="652"/>
      <c r="DD24" s="649">
        <v>6009839</v>
      </c>
      <c r="DE24" s="613"/>
      <c r="DF24" s="613"/>
      <c r="DG24" s="613"/>
      <c r="DH24" s="613"/>
      <c r="DI24" s="613"/>
      <c r="DJ24" s="613"/>
      <c r="DK24" s="614"/>
      <c r="DL24" s="649">
        <v>5959075</v>
      </c>
      <c r="DM24" s="613"/>
      <c r="DN24" s="613"/>
      <c r="DO24" s="613"/>
      <c r="DP24" s="613"/>
      <c r="DQ24" s="613"/>
      <c r="DR24" s="613"/>
      <c r="DS24" s="613"/>
      <c r="DT24" s="613"/>
      <c r="DU24" s="613"/>
      <c r="DV24" s="614"/>
      <c r="DW24" s="617">
        <v>53.1</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2216436</v>
      </c>
      <c r="S25" s="624"/>
      <c r="T25" s="624"/>
      <c r="U25" s="624"/>
      <c r="V25" s="624"/>
      <c r="W25" s="624"/>
      <c r="X25" s="624"/>
      <c r="Y25" s="625"/>
      <c r="Z25" s="626">
        <v>11.6</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3111178</v>
      </c>
      <c r="CS25" s="655"/>
      <c r="CT25" s="655"/>
      <c r="CU25" s="655"/>
      <c r="CV25" s="655"/>
      <c r="CW25" s="655"/>
      <c r="CX25" s="655"/>
      <c r="CY25" s="656"/>
      <c r="CZ25" s="657">
        <v>17.2</v>
      </c>
      <c r="DA25" s="658"/>
      <c r="DB25" s="658"/>
      <c r="DC25" s="659"/>
      <c r="DD25" s="632">
        <v>2915719</v>
      </c>
      <c r="DE25" s="655"/>
      <c r="DF25" s="655"/>
      <c r="DG25" s="655"/>
      <c r="DH25" s="655"/>
      <c r="DI25" s="655"/>
      <c r="DJ25" s="655"/>
      <c r="DK25" s="656"/>
      <c r="DL25" s="632">
        <v>2865573</v>
      </c>
      <c r="DM25" s="655"/>
      <c r="DN25" s="655"/>
      <c r="DO25" s="655"/>
      <c r="DP25" s="655"/>
      <c r="DQ25" s="655"/>
      <c r="DR25" s="655"/>
      <c r="DS25" s="655"/>
      <c r="DT25" s="655"/>
      <c r="DU25" s="655"/>
      <c r="DV25" s="656"/>
      <c r="DW25" s="628">
        <v>25.6</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2107964</v>
      </c>
      <c r="CS26" s="624"/>
      <c r="CT26" s="624"/>
      <c r="CU26" s="624"/>
      <c r="CV26" s="624"/>
      <c r="CW26" s="624"/>
      <c r="CX26" s="624"/>
      <c r="CY26" s="625"/>
      <c r="CZ26" s="657">
        <v>11.6</v>
      </c>
      <c r="DA26" s="658"/>
      <c r="DB26" s="658"/>
      <c r="DC26" s="659"/>
      <c r="DD26" s="632">
        <v>1938718</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1193007</v>
      </c>
      <c r="S27" s="624"/>
      <c r="T27" s="624"/>
      <c r="U27" s="624"/>
      <c r="V27" s="624"/>
      <c r="W27" s="624"/>
      <c r="X27" s="624"/>
      <c r="Y27" s="625"/>
      <c r="Z27" s="626">
        <v>6.2</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7474588</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4072701</v>
      </c>
      <c r="CS27" s="655"/>
      <c r="CT27" s="655"/>
      <c r="CU27" s="655"/>
      <c r="CV27" s="655"/>
      <c r="CW27" s="655"/>
      <c r="CX27" s="655"/>
      <c r="CY27" s="656"/>
      <c r="CZ27" s="657">
        <v>22.5</v>
      </c>
      <c r="DA27" s="658"/>
      <c r="DB27" s="658"/>
      <c r="DC27" s="659"/>
      <c r="DD27" s="632">
        <v>1361653</v>
      </c>
      <c r="DE27" s="655"/>
      <c r="DF27" s="655"/>
      <c r="DG27" s="655"/>
      <c r="DH27" s="655"/>
      <c r="DI27" s="655"/>
      <c r="DJ27" s="655"/>
      <c r="DK27" s="656"/>
      <c r="DL27" s="632">
        <v>1361035</v>
      </c>
      <c r="DM27" s="655"/>
      <c r="DN27" s="655"/>
      <c r="DO27" s="655"/>
      <c r="DP27" s="655"/>
      <c r="DQ27" s="655"/>
      <c r="DR27" s="655"/>
      <c r="DS27" s="655"/>
      <c r="DT27" s="655"/>
      <c r="DU27" s="655"/>
      <c r="DV27" s="656"/>
      <c r="DW27" s="628">
        <v>12.1</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84861</v>
      </c>
      <c r="S28" s="624"/>
      <c r="T28" s="624"/>
      <c r="U28" s="624"/>
      <c r="V28" s="624"/>
      <c r="W28" s="624"/>
      <c r="X28" s="624"/>
      <c r="Y28" s="625"/>
      <c r="Z28" s="626">
        <v>0.4</v>
      </c>
      <c r="AA28" s="626"/>
      <c r="AB28" s="626"/>
      <c r="AC28" s="626"/>
      <c r="AD28" s="627">
        <v>28770</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1740060</v>
      </c>
      <c r="CS28" s="624"/>
      <c r="CT28" s="624"/>
      <c r="CU28" s="624"/>
      <c r="CV28" s="624"/>
      <c r="CW28" s="624"/>
      <c r="CX28" s="624"/>
      <c r="CY28" s="625"/>
      <c r="CZ28" s="657">
        <v>9.6</v>
      </c>
      <c r="DA28" s="658"/>
      <c r="DB28" s="658"/>
      <c r="DC28" s="659"/>
      <c r="DD28" s="632">
        <v>1732467</v>
      </c>
      <c r="DE28" s="624"/>
      <c r="DF28" s="624"/>
      <c r="DG28" s="624"/>
      <c r="DH28" s="624"/>
      <c r="DI28" s="624"/>
      <c r="DJ28" s="624"/>
      <c r="DK28" s="625"/>
      <c r="DL28" s="632">
        <v>1732467</v>
      </c>
      <c r="DM28" s="624"/>
      <c r="DN28" s="624"/>
      <c r="DO28" s="624"/>
      <c r="DP28" s="624"/>
      <c r="DQ28" s="624"/>
      <c r="DR28" s="624"/>
      <c r="DS28" s="624"/>
      <c r="DT28" s="624"/>
      <c r="DU28" s="624"/>
      <c r="DV28" s="625"/>
      <c r="DW28" s="628">
        <v>15.4</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27917</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1740060</v>
      </c>
      <c r="CS29" s="655"/>
      <c r="CT29" s="655"/>
      <c r="CU29" s="655"/>
      <c r="CV29" s="655"/>
      <c r="CW29" s="655"/>
      <c r="CX29" s="655"/>
      <c r="CY29" s="656"/>
      <c r="CZ29" s="657">
        <v>9.6</v>
      </c>
      <c r="DA29" s="658"/>
      <c r="DB29" s="658"/>
      <c r="DC29" s="659"/>
      <c r="DD29" s="632">
        <v>1732467</v>
      </c>
      <c r="DE29" s="655"/>
      <c r="DF29" s="655"/>
      <c r="DG29" s="655"/>
      <c r="DH29" s="655"/>
      <c r="DI29" s="655"/>
      <c r="DJ29" s="655"/>
      <c r="DK29" s="656"/>
      <c r="DL29" s="632">
        <v>1732467</v>
      </c>
      <c r="DM29" s="655"/>
      <c r="DN29" s="655"/>
      <c r="DO29" s="655"/>
      <c r="DP29" s="655"/>
      <c r="DQ29" s="655"/>
      <c r="DR29" s="655"/>
      <c r="DS29" s="655"/>
      <c r="DT29" s="655"/>
      <c r="DU29" s="655"/>
      <c r="DV29" s="656"/>
      <c r="DW29" s="628">
        <v>15.4</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644827</v>
      </c>
      <c r="S30" s="624"/>
      <c r="T30" s="624"/>
      <c r="U30" s="624"/>
      <c r="V30" s="624"/>
      <c r="W30" s="624"/>
      <c r="X30" s="624"/>
      <c r="Y30" s="625"/>
      <c r="Z30" s="626">
        <v>3.4</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99.1</v>
      </c>
      <c r="BH30" s="682"/>
      <c r="BI30" s="682"/>
      <c r="BJ30" s="682"/>
      <c r="BK30" s="682"/>
      <c r="BL30" s="682"/>
      <c r="BM30" s="618">
        <v>96.7</v>
      </c>
      <c r="BN30" s="682"/>
      <c r="BO30" s="682"/>
      <c r="BP30" s="682"/>
      <c r="BQ30" s="683"/>
      <c r="BR30" s="681">
        <v>99</v>
      </c>
      <c r="BS30" s="682"/>
      <c r="BT30" s="682"/>
      <c r="BU30" s="682"/>
      <c r="BV30" s="682"/>
      <c r="BW30" s="682"/>
      <c r="BX30" s="618">
        <v>96.3</v>
      </c>
      <c r="BY30" s="682"/>
      <c r="BZ30" s="682"/>
      <c r="CA30" s="682"/>
      <c r="CB30" s="683"/>
      <c r="CD30" s="686"/>
      <c r="CE30" s="687"/>
      <c r="CF30" s="637" t="s">
        <v>290</v>
      </c>
      <c r="CG30" s="638"/>
      <c r="CH30" s="638"/>
      <c r="CI30" s="638"/>
      <c r="CJ30" s="638"/>
      <c r="CK30" s="638"/>
      <c r="CL30" s="638"/>
      <c r="CM30" s="638"/>
      <c r="CN30" s="638"/>
      <c r="CO30" s="638"/>
      <c r="CP30" s="638"/>
      <c r="CQ30" s="639"/>
      <c r="CR30" s="623">
        <v>1561554</v>
      </c>
      <c r="CS30" s="624"/>
      <c r="CT30" s="624"/>
      <c r="CU30" s="624"/>
      <c r="CV30" s="624"/>
      <c r="CW30" s="624"/>
      <c r="CX30" s="624"/>
      <c r="CY30" s="625"/>
      <c r="CZ30" s="657">
        <v>8.6</v>
      </c>
      <c r="DA30" s="658"/>
      <c r="DB30" s="658"/>
      <c r="DC30" s="659"/>
      <c r="DD30" s="632">
        <v>1554069</v>
      </c>
      <c r="DE30" s="624"/>
      <c r="DF30" s="624"/>
      <c r="DG30" s="624"/>
      <c r="DH30" s="624"/>
      <c r="DI30" s="624"/>
      <c r="DJ30" s="624"/>
      <c r="DK30" s="625"/>
      <c r="DL30" s="632">
        <v>1554069</v>
      </c>
      <c r="DM30" s="624"/>
      <c r="DN30" s="624"/>
      <c r="DO30" s="624"/>
      <c r="DP30" s="624"/>
      <c r="DQ30" s="624"/>
      <c r="DR30" s="624"/>
      <c r="DS30" s="624"/>
      <c r="DT30" s="624"/>
      <c r="DU30" s="624"/>
      <c r="DV30" s="625"/>
      <c r="DW30" s="628">
        <v>13.9</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1169201</v>
      </c>
      <c r="S31" s="624"/>
      <c r="T31" s="624"/>
      <c r="U31" s="624"/>
      <c r="V31" s="624"/>
      <c r="W31" s="624"/>
      <c r="X31" s="624"/>
      <c r="Y31" s="625"/>
      <c r="Z31" s="626">
        <v>6.1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v>
      </c>
      <c r="BH31" s="655"/>
      <c r="BI31" s="655"/>
      <c r="BJ31" s="655"/>
      <c r="BK31" s="655"/>
      <c r="BL31" s="655"/>
      <c r="BM31" s="629">
        <v>96.1</v>
      </c>
      <c r="BN31" s="679"/>
      <c r="BO31" s="679"/>
      <c r="BP31" s="679"/>
      <c r="BQ31" s="680"/>
      <c r="BR31" s="678">
        <v>98.8</v>
      </c>
      <c r="BS31" s="655"/>
      <c r="BT31" s="655"/>
      <c r="BU31" s="655"/>
      <c r="BV31" s="655"/>
      <c r="BW31" s="655"/>
      <c r="BX31" s="629">
        <v>95.6</v>
      </c>
      <c r="BY31" s="679"/>
      <c r="BZ31" s="679"/>
      <c r="CA31" s="679"/>
      <c r="CB31" s="680"/>
      <c r="CD31" s="686"/>
      <c r="CE31" s="687"/>
      <c r="CF31" s="637" t="s">
        <v>294</v>
      </c>
      <c r="CG31" s="638"/>
      <c r="CH31" s="638"/>
      <c r="CI31" s="638"/>
      <c r="CJ31" s="638"/>
      <c r="CK31" s="638"/>
      <c r="CL31" s="638"/>
      <c r="CM31" s="638"/>
      <c r="CN31" s="638"/>
      <c r="CO31" s="638"/>
      <c r="CP31" s="638"/>
      <c r="CQ31" s="639"/>
      <c r="CR31" s="623">
        <v>178506</v>
      </c>
      <c r="CS31" s="655"/>
      <c r="CT31" s="655"/>
      <c r="CU31" s="655"/>
      <c r="CV31" s="655"/>
      <c r="CW31" s="655"/>
      <c r="CX31" s="655"/>
      <c r="CY31" s="656"/>
      <c r="CZ31" s="657">
        <v>1</v>
      </c>
      <c r="DA31" s="658"/>
      <c r="DB31" s="658"/>
      <c r="DC31" s="659"/>
      <c r="DD31" s="632">
        <v>178398</v>
      </c>
      <c r="DE31" s="655"/>
      <c r="DF31" s="655"/>
      <c r="DG31" s="655"/>
      <c r="DH31" s="655"/>
      <c r="DI31" s="655"/>
      <c r="DJ31" s="655"/>
      <c r="DK31" s="656"/>
      <c r="DL31" s="632">
        <v>178398</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609258</v>
      </c>
      <c r="S32" s="624"/>
      <c r="T32" s="624"/>
      <c r="U32" s="624"/>
      <c r="V32" s="624"/>
      <c r="W32" s="624"/>
      <c r="X32" s="624"/>
      <c r="Y32" s="625"/>
      <c r="Z32" s="626">
        <v>3.2</v>
      </c>
      <c r="AA32" s="626"/>
      <c r="AB32" s="626"/>
      <c r="AC32" s="626"/>
      <c r="AD32" s="627">
        <v>10305</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99.1</v>
      </c>
      <c r="BH32" s="691"/>
      <c r="BI32" s="691"/>
      <c r="BJ32" s="691"/>
      <c r="BK32" s="691"/>
      <c r="BL32" s="691"/>
      <c r="BM32" s="692">
        <v>96.9</v>
      </c>
      <c r="BN32" s="691"/>
      <c r="BO32" s="691"/>
      <c r="BP32" s="691"/>
      <c r="BQ32" s="693"/>
      <c r="BR32" s="690">
        <v>99</v>
      </c>
      <c r="BS32" s="691"/>
      <c r="BT32" s="691"/>
      <c r="BU32" s="691"/>
      <c r="BV32" s="691"/>
      <c r="BW32" s="691"/>
      <c r="BX32" s="692">
        <v>96.7</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1743308</v>
      </c>
      <c r="S33" s="624"/>
      <c r="T33" s="624"/>
      <c r="U33" s="624"/>
      <c r="V33" s="624"/>
      <c r="W33" s="624"/>
      <c r="X33" s="624"/>
      <c r="Y33" s="625"/>
      <c r="Z33" s="626">
        <v>9.1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7182017</v>
      </c>
      <c r="CS33" s="655"/>
      <c r="CT33" s="655"/>
      <c r="CU33" s="655"/>
      <c r="CV33" s="655"/>
      <c r="CW33" s="655"/>
      <c r="CX33" s="655"/>
      <c r="CY33" s="656"/>
      <c r="CZ33" s="657">
        <v>39.700000000000003</v>
      </c>
      <c r="DA33" s="658"/>
      <c r="DB33" s="658"/>
      <c r="DC33" s="659"/>
      <c r="DD33" s="632">
        <v>5847842</v>
      </c>
      <c r="DE33" s="655"/>
      <c r="DF33" s="655"/>
      <c r="DG33" s="655"/>
      <c r="DH33" s="655"/>
      <c r="DI33" s="655"/>
      <c r="DJ33" s="655"/>
      <c r="DK33" s="656"/>
      <c r="DL33" s="632">
        <v>4184458</v>
      </c>
      <c r="DM33" s="655"/>
      <c r="DN33" s="655"/>
      <c r="DO33" s="655"/>
      <c r="DP33" s="655"/>
      <c r="DQ33" s="655"/>
      <c r="DR33" s="655"/>
      <c r="DS33" s="655"/>
      <c r="DT33" s="655"/>
      <c r="DU33" s="655"/>
      <c r="DV33" s="656"/>
      <c r="DW33" s="628">
        <v>37.299999999999997</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3104832</v>
      </c>
      <c r="CS34" s="624"/>
      <c r="CT34" s="624"/>
      <c r="CU34" s="624"/>
      <c r="CV34" s="624"/>
      <c r="CW34" s="624"/>
      <c r="CX34" s="624"/>
      <c r="CY34" s="625"/>
      <c r="CZ34" s="657">
        <v>17.100000000000001</v>
      </c>
      <c r="DA34" s="658"/>
      <c r="DB34" s="658"/>
      <c r="DC34" s="659"/>
      <c r="DD34" s="632">
        <v>2515820</v>
      </c>
      <c r="DE34" s="624"/>
      <c r="DF34" s="624"/>
      <c r="DG34" s="624"/>
      <c r="DH34" s="624"/>
      <c r="DI34" s="624"/>
      <c r="DJ34" s="624"/>
      <c r="DK34" s="625"/>
      <c r="DL34" s="632">
        <v>2168388</v>
      </c>
      <c r="DM34" s="624"/>
      <c r="DN34" s="624"/>
      <c r="DO34" s="624"/>
      <c r="DP34" s="624"/>
      <c r="DQ34" s="624"/>
      <c r="DR34" s="624"/>
      <c r="DS34" s="624"/>
      <c r="DT34" s="624"/>
      <c r="DU34" s="624"/>
      <c r="DV34" s="625"/>
      <c r="DW34" s="628">
        <v>19.3</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867808</v>
      </c>
      <c r="S35" s="624"/>
      <c r="T35" s="624"/>
      <c r="U35" s="624"/>
      <c r="V35" s="624"/>
      <c r="W35" s="624"/>
      <c r="X35" s="624"/>
      <c r="Y35" s="625"/>
      <c r="Z35" s="626">
        <v>4.5</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2072945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566836</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23872</v>
      </c>
      <c r="CS35" s="655"/>
      <c r="CT35" s="655"/>
      <c r="CU35" s="655"/>
      <c r="CV35" s="655"/>
      <c r="CW35" s="655"/>
      <c r="CX35" s="655"/>
      <c r="CY35" s="656"/>
      <c r="CZ35" s="657">
        <v>0.1</v>
      </c>
      <c r="DA35" s="658"/>
      <c r="DB35" s="658"/>
      <c r="DC35" s="659"/>
      <c r="DD35" s="632">
        <v>13407</v>
      </c>
      <c r="DE35" s="655"/>
      <c r="DF35" s="655"/>
      <c r="DG35" s="655"/>
      <c r="DH35" s="655"/>
      <c r="DI35" s="655"/>
      <c r="DJ35" s="655"/>
      <c r="DK35" s="656"/>
      <c r="DL35" s="632">
        <v>13407</v>
      </c>
      <c r="DM35" s="655"/>
      <c r="DN35" s="655"/>
      <c r="DO35" s="655"/>
      <c r="DP35" s="655"/>
      <c r="DQ35" s="655"/>
      <c r="DR35" s="655"/>
      <c r="DS35" s="655"/>
      <c r="DT35" s="655"/>
      <c r="DU35" s="655"/>
      <c r="DV35" s="656"/>
      <c r="DW35" s="628">
        <v>0.1</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19140158</v>
      </c>
      <c r="S36" s="696"/>
      <c r="T36" s="696"/>
      <c r="U36" s="696"/>
      <c r="V36" s="696"/>
      <c r="W36" s="696"/>
      <c r="X36" s="696"/>
      <c r="Y36" s="697"/>
      <c r="Z36" s="698">
        <v>100</v>
      </c>
      <c r="AA36" s="698"/>
      <c r="AB36" s="698"/>
      <c r="AC36" s="698"/>
      <c r="AD36" s="699">
        <v>10347237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596729</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521816</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1024173</v>
      </c>
      <c r="CS36" s="624"/>
      <c r="CT36" s="624"/>
      <c r="CU36" s="624"/>
      <c r="CV36" s="624"/>
      <c r="CW36" s="624"/>
      <c r="CX36" s="624"/>
      <c r="CY36" s="625"/>
      <c r="CZ36" s="657">
        <v>5.7</v>
      </c>
      <c r="DA36" s="658"/>
      <c r="DB36" s="658"/>
      <c r="DC36" s="659"/>
      <c r="DD36" s="632">
        <v>715129</v>
      </c>
      <c r="DE36" s="624"/>
      <c r="DF36" s="624"/>
      <c r="DG36" s="624"/>
      <c r="DH36" s="624"/>
      <c r="DI36" s="624"/>
      <c r="DJ36" s="624"/>
      <c r="DK36" s="625"/>
      <c r="DL36" s="632">
        <v>407272</v>
      </c>
      <c r="DM36" s="624"/>
      <c r="DN36" s="624"/>
      <c r="DO36" s="624"/>
      <c r="DP36" s="624"/>
      <c r="DQ36" s="624"/>
      <c r="DR36" s="624"/>
      <c r="DS36" s="624"/>
      <c r="DT36" s="624"/>
      <c r="DU36" s="624"/>
      <c r="DV36" s="625"/>
      <c r="DW36" s="628">
        <v>3.6</v>
      </c>
      <c r="DX36" s="653"/>
      <c r="DY36" s="653"/>
      <c r="DZ36" s="653"/>
      <c r="EA36" s="653"/>
      <c r="EB36" s="653"/>
      <c r="EC36" s="654"/>
    </row>
    <row r="37" spans="2:133" ht="11.25" customHeight="1">
      <c r="AQ37" s="702" t="s">
        <v>312</v>
      </c>
      <c r="AR37" s="703"/>
      <c r="AS37" s="703"/>
      <c r="AT37" s="703"/>
      <c r="AU37" s="703"/>
      <c r="AV37" s="703"/>
      <c r="AW37" s="703"/>
      <c r="AX37" s="703"/>
      <c r="AY37" s="704"/>
      <c r="AZ37" s="623">
        <v>8862</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8673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2980</v>
      </c>
      <c r="CS37" s="655"/>
      <c r="CT37" s="655"/>
      <c r="CU37" s="655"/>
      <c r="CV37" s="655"/>
      <c r="CW37" s="655"/>
      <c r="CX37" s="655"/>
      <c r="CY37" s="656"/>
      <c r="CZ37" s="657">
        <v>0</v>
      </c>
      <c r="DA37" s="658"/>
      <c r="DB37" s="658"/>
      <c r="DC37" s="659"/>
      <c r="DD37" s="632">
        <v>2980</v>
      </c>
      <c r="DE37" s="655"/>
      <c r="DF37" s="655"/>
      <c r="DG37" s="655"/>
      <c r="DH37" s="655"/>
      <c r="DI37" s="655"/>
      <c r="DJ37" s="655"/>
      <c r="DK37" s="656"/>
      <c r="DL37" s="632">
        <v>2980</v>
      </c>
      <c r="DM37" s="655"/>
      <c r="DN37" s="655"/>
      <c r="DO37" s="655"/>
      <c r="DP37" s="655"/>
      <c r="DQ37" s="655"/>
      <c r="DR37" s="655"/>
      <c r="DS37" s="655"/>
      <c r="DT37" s="655"/>
      <c r="DU37" s="655"/>
      <c r="DV37" s="656"/>
      <c r="DW37" s="628">
        <v>0</v>
      </c>
      <c r="DX37" s="653"/>
      <c r="DY37" s="653"/>
      <c r="DZ37" s="653"/>
      <c r="EA37" s="653"/>
      <c r="EB37" s="653"/>
      <c r="EC37" s="654"/>
    </row>
    <row r="38" spans="2: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14908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2064083</v>
      </c>
      <c r="CS38" s="624"/>
      <c r="CT38" s="624"/>
      <c r="CU38" s="624"/>
      <c r="CV38" s="624"/>
      <c r="CW38" s="624"/>
      <c r="CX38" s="624"/>
      <c r="CY38" s="625"/>
      <c r="CZ38" s="657">
        <v>11.4</v>
      </c>
      <c r="DA38" s="658"/>
      <c r="DB38" s="658"/>
      <c r="DC38" s="659"/>
      <c r="DD38" s="632">
        <v>1853486</v>
      </c>
      <c r="DE38" s="624"/>
      <c r="DF38" s="624"/>
      <c r="DG38" s="624"/>
      <c r="DH38" s="624"/>
      <c r="DI38" s="624"/>
      <c r="DJ38" s="624"/>
      <c r="DK38" s="625"/>
      <c r="DL38" s="632">
        <v>1595391</v>
      </c>
      <c r="DM38" s="624"/>
      <c r="DN38" s="624"/>
      <c r="DO38" s="624"/>
      <c r="DP38" s="624"/>
      <c r="DQ38" s="624"/>
      <c r="DR38" s="624"/>
      <c r="DS38" s="624"/>
      <c r="DT38" s="624"/>
      <c r="DU38" s="624"/>
      <c r="DV38" s="625"/>
      <c r="DW38" s="628">
        <v>14.2</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83</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805057</v>
      </c>
      <c r="CS39" s="655"/>
      <c r="CT39" s="655"/>
      <c r="CU39" s="655"/>
      <c r="CV39" s="655"/>
      <c r="CW39" s="655"/>
      <c r="CX39" s="655"/>
      <c r="CY39" s="656"/>
      <c r="CZ39" s="657">
        <v>4.4000000000000004</v>
      </c>
      <c r="DA39" s="658"/>
      <c r="DB39" s="658"/>
      <c r="DC39" s="659"/>
      <c r="DD39" s="632">
        <v>750000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324417</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92</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160000</v>
      </c>
      <c r="CS40" s="624"/>
      <c r="CT40" s="624"/>
      <c r="CU40" s="624"/>
      <c r="CV40" s="624"/>
      <c r="CW40" s="624"/>
      <c r="CX40" s="624"/>
      <c r="CY40" s="625"/>
      <c r="CZ40" s="657">
        <v>0.9</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1142937</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272</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2004513</v>
      </c>
      <c r="CS42" s="624"/>
      <c r="CT42" s="624"/>
      <c r="CU42" s="624"/>
      <c r="CV42" s="624"/>
      <c r="CW42" s="624"/>
      <c r="CX42" s="624"/>
      <c r="CY42" s="625"/>
      <c r="CZ42" s="657">
        <v>11.1</v>
      </c>
      <c r="DA42" s="706"/>
      <c r="DB42" s="706"/>
      <c r="DC42" s="707"/>
      <c r="DD42" s="632">
        <v>1019366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47632</v>
      </c>
      <c r="CS43" s="655"/>
      <c r="CT43" s="655"/>
      <c r="CU43" s="655"/>
      <c r="CV43" s="655"/>
      <c r="CW43" s="655"/>
      <c r="CX43" s="655"/>
      <c r="CY43" s="656"/>
      <c r="CZ43" s="657">
        <v>0.3</v>
      </c>
      <c r="DA43" s="658"/>
      <c r="DB43" s="658"/>
      <c r="DC43" s="659"/>
      <c r="DD43" s="632">
        <v>47632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2004513</v>
      </c>
      <c r="CS44" s="624"/>
      <c r="CT44" s="624"/>
      <c r="CU44" s="624"/>
      <c r="CV44" s="624"/>
      <c r="CW44" s="624"/>
      <c r="CX44" s="624"/>
      <c r="CY44" s="625"/>
      <c r="CZ44" s="657">
        <v>11.1</v>
      </c>
      <c r="DA44" s="706"/>
      <c r="DB44" s="706"/>
      <c r="DC44" s="707"/>
      <c r="DD44" s="632">
        <v>1019366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85719</v>
      </c>
      <c r="CS45" s="655"/>
      <c r="CT45" s="655"/>
      <c r="CU45" s="655"/>
      <c r="CV45" s="655"/>
      <c r="CW45" s="655"/>
      <c r="CX45" s="655"/>
      <c r="CY45" s="656"/>
      <c r="CZ45" s="657">
        <v>0.5</v>
      </c>
      <c r="DA45" s="658"/>
      <c r="DB45" s="658"/>
      <c r="DC45" s="659"/>
      <c r="DD45" s="632">
        <v>25635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1892800</v>
      </c>
      <c r="CS46" s="624"/>
      <c r="CT46" s="624"/>
      <c r="CU46" s="624"/>
      <c r="CV46" s="624"/>
      <c r="CW46" s="624"/>
      <c r="CX46" s="624"/>
      <c r="CY46" s="625"/>
      <c r="CZ46" s="657">
        <v>10.5</v>
      </c>
      <c r="DA46" s="706"/>
      <c r="DB46" s="706"/>
      <c r="DC46" s="707"/>
      <c r="DD46" s="632">
        <v>967737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18110469</v>
      </c>
      <c r="CS49" s="691"/>
      <c r="CT49" s="691"/>
      <c r="CU49" s="691"/>
      <c r="CV49" s="691"/>
      <c r="CW49" s="691"/>
      <c r="CX49" s="691"/>
      <c r="CY49" s="718"/>
      <c r="CZ49" s="719">
        <v>100</v>
      </c>
      <c r="DA49" s="720"/>
      <c r="DB49" s="720"/>
      <c r="DC49" s="721"/>
      <c r="DD49" s="722">
        <v>12877047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AS1" zoomScale="70" zoomScaleNormal="25" zoomScaleSheetLayoutView="70" workbookViewId="0">
      <selection activeCell="BQ104" sqref="BQ104:DZ10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19104</v>
      </c>
      <c r="R7" s="753"/>
      <c r="S7" s="753"/>
      <c r="T7" s="753"/>
      <c r="U7" s="753"/>
      <c r="V7" s="753">
        <v>18084</v>
      </c>
      <c r="W7" s="753"/>
      <c r="X7" s="753"/>
      <c r="Y7" s="753"/>
      <c r="Z7" s="753"/>
      <c r="AA7" s="753">
        <v>1021</v>
      </c>
      <c r="AB7" s="753"/>
      <c r="AC7" s="753"/>
      <c r="AD7" s="753"/>
      <c r="AE7" s="754"/>
      <c r="AF7" s="755">
        <v>898</v>
      </c>
      <c r="AG7" s="756"/>
      <c r="AH7" s="756"/>
      <c r="AI7" s="756"/>
      <c r="AJ7" s="757"/>
      <c r="AK7" s="792">
        <v>626</v>
      </c>
      <c r="AL7" s="793"/>
      <c r="AM7" s="793"/>
      <c r="AN7" s="793"/>
      <c r="AO7" s="793"/>
      <c r="AP7" s="793">
        <v>18400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539</v>
      </c>
      <c r="BT7" s="797"/>
      <c r="BU7" s="797"/>
      <c r="BV7" s="797"/>
      <c r="BW7" s="797"/>
      <c r="BX7" s="797"/>
      <c r="BY7" s="797"/>
      <c r="BZ7" s="797"/>
      <c r="CA7" s="797"/>
      <c r="CB7" s="797"/>
      <c r="CC7" s="797"/>
      <c r="CD7" s="797"/>
      <c r="CE7" s="797"/>
      <c r="CF7" s="797"/>
      <c r="CG7" s="798"/>
      <c r="CH7" s="789">
        <v>-1</v>
      </c>
      <c r="CI7" s="790"/>
      <c r="CJ7" s="790"/>
      <c r="CK7" s="790"/>
      <c r="CL7" s="791"/>
      <c r="CM7" s="789">
        <v>67</v>
      </c>
      <c r="CN7" s="790"/>
      <c r="CO7" s="790"/>
      <c r="CP7" s="790"/>
      <c r="CQ7" s="791"/>
      <c r="CR7" s="789">
        <v>36</v>
      </c>
      <c r="CS7" s="790"/>
      <c r="CT7" s="790"/>
      <c r="CU7" s="790"/>
      <c r="CV7" s="791"/>
      <c r="CW7" s="789"/>
      <c r="CX7" s="790"/>
      <c r="CY7" s="790"/>
      <c r="CZ7" s="790"/>
      <c r="DA7" s="791"/>
      <c r="DB7" s="789">
        <v>17</v>
      </c>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61</v>
      </c>
      <c r="R8" s="777"/>
      <c r="S8" s="777"/>
      <c r="T8" s="777"/>
      <c r="U8" s="777"/>
      <c r="V8" s="777">
        <v>59</v>
      </c>
      <c r="W8" s="777"/>
      <c r="X8" s="777"/>
      <c r="Y8" s="777"/>
      <c r="Z8" s="777"/>
      <c r="AA8" s="777">
        <v>2</v>
      </c>
      <c r="AB8" s="777"/>
      <c r="AC8" s="777"/>
      <c r="AD8" s="777"/>
      <c r="AE8" s="778"/>
      <c r="AF8" s="779">
        <v>2</v>
      </c>
      <c r="AG8" s="780"/>
      <c r="AH8" s="780"/>
      <c r="AI8" s="780"/>
      <c r="AJ8" s="781"/>
      <c r="AK8" s="782">
        <v>31</v>
      </c>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540</v>
      </c>
      <c r="BT8" s="787"/>
      <c r="BU8" s="787"/>
      <c r="BV8" s="787"/>
      <c r="BW8" s="787"/>
      <c r="BX8" s="787"/>
      <c r="BY8" s="787"/>
      <c r="BZ8" s="787"/>
      <c r="CA8" s="787"/>
      <c r="CB8" s="787"/>
      <c r="CC8" s="787"/>
      <c r="CD8" s="787"/>
      <c r="CE8" s="787"/>
      <c r="CF8" s="787"/>
      <c r="CG8" s="788"/>
      <c r="CH8" s="799">
        <v>44</v>
      </c>
      <c r="CI8" s="800"/>
      <c r="CJ8" s="800"/>
      <c r="CK8" s="800"/>
      <c r="CL8" s="801"/>
      <c r="CM8" s="799">
        <v>2509</v>
      </c>
      <c r="CN8" s="800"/>
      <c r="CO8" s="800"/>
      <c r="CP8" s="800"/>
      <c r="CQ8" s="801"/>
      <c r="CR8" s="799"/>
      <c r="CS8" s="800"/>
      <c r="CT8" s="800"/>
      <c r="CU8" s="800"/>
      <c r="CV8" s="801"/>
      <c r="CW8" s="799">
        <v>217</v>
      </c>
      <c r="CX8" s="800"/>
      <c r="CY8" s="800"/>
      <c r="CZ8" s="800"/>
      <c r="DA8" s="801"/>
      <c r="DB8" s="799"/>
      <c r="DC8" s="800"/>
      <c r="DD8" s="800"/>
      <c r="DE8" s="800"/>
      <c r="DF8" s="801"/>
      <c r="DG8" s="799"/>
      <c r="DH8" s="800"/>
      <c r="DI8" s="800"/>
      <c r="DJ8" s="800"/>
      <c r="DK8" s="801"/>
      <c r="DL8" s="799">
        <v>94</v>
      </c>
      <c r="DM8" s="800"/>
      <c r="DN8" s="800"/>
      <c r="DO8" s="800"/>
      <c r="DP8" s="801"/>
      <c r="DQ8" s="799">
        <v>91</v>
      </c>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16</v>
      </c>
      <c r="R9" s="777"/>
      <c r="S9" s="777"/>
      <c r="T9" s="777"/>
      <c r="U9" s="777"/>
      <c r="V9" s="777">
        <v>9</v>
      </c>
      <c r="W9" s="777"/>
      <c r="X9" s="777"/>
      <c r="Y9" s="777"/>
      <c r="Z9" s="777"/>
      <c r="AA9" s="777">
        <v>7</v>
      </c>
      <c r="AB9" s="777"/>
      <c r="AC9" s="777"/>
      <c r="AD9" s="777"/>
      <c r="AE9" s="778"/>
      <c r="AF9" s="779">
        <v>7</v>
      </c>
      <c r="AG9" s="780"/>
      <c r="AH9" s="780"/>
      <c r="AI9" s="780"/>
      <c r="AJ9" s="781"/>
      <c r="AK9" s="782"/>
      <c r="AL9" s="783"/>
      <c r="AM9" s="783"/>
      <c r="AN9" s="783"/>
      <c r="AO9" s="783"/>
      <c r="AP9" s="783">
        <v>1</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19169</v>
      </c>
      <c r="R23" s="812"/>
      <c r="S23" s="812"/>
      <c r="T23" s="812"/>
      <c r="U23" s="812"/>
      <c r="V23" s="812">
        <v>18139</v>
      </c>
      <c r="W23" s="812"/>
      <c r="X23" s="812"/>
      <c r="Y23" s="812"/>
      <c r="Z23" s="812"/>
      <c r="AA23" s="812">
        <v>1030</v>
      </c>
      <c r="AB23" s="812"/>
      <c r="AC23" s="812"/>
      <c r="AD23" s="812"/>
      <c r="AE23" s="813"/>
      <c r="AF23" s="814">
        <v>907</v>
      </c>
      <c r="AG23" s="812"/>
      <c r="AH23" s="812"/>
      <c r="AI23" s="812"/>
      <c r="AJ23" s="815"/>
      <c r="AK23" s="816"/>
      <c r="AL23" s="817"/>
      <c r="AM23" s="817"/>
      <c r="AN23" s="817"/>
      <c r="AO23" s="817"/>
      <c r="AP23" s="812">
        <v>18401</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7267</v>
      </c>
      <c r="R28" s="841"/>
      <c r="S28" s="841"/>
      <c r="T28" s="841"/>
      <c r="U28" s="841"/>
      <c r="V28" s="841">
        <v>6700</v>
      </c>
      <c r="W28" s="841"/>
      <c r="X28" s="841"/>
      <c r="Y28" s="841"/>
      <c r="Z28" s="841"/>
      <c r="AA28" s="841">
        <v>567</v>
      </c>
      <c r="AB28" s="841"/>
      <c r="AC28" s="841"/>
      <c r="AD28" s="841"/>
      <c r="AE28" s="842"/>
      <c r="AF28" s="843">
        <v>567</v>
      </c>
      <c r="AG28" s="841"/>
      <c r="AH28" s="841"/>
      <c r="AI28" s="841"/>
      <c r="AJ28" s="844"/>
      <c r="AK28" s="845">
        <v>677</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3743</v>
      </c>
      <c r="R29" s="777"/>
      <c r="S29" s="777"/>
      <c r="T29" s="777"/>
      <c r="U29" s="777"/>
      <c r="V29" s="777">
        <v>3642</v>
      </c>
      <c r="W29" s="777"/>
      <c r="X29" s="777"/>
      <c r="Y29" s="777"/>
      <c r="Z29" s="777"/>
      <c r="AA29" s="777">
        <v>101</v>
      </c>
      <c r="AB29" s="777"/>
      <c r="AC29" s="777"/>
      <c r="AD29" s="777"/>
      <c r="AE29" s="778"/>
      <c r="AF29" s="779">
        <v>101</v>
      </c>
      <c r="AG29" s="780"/>
      <c r="AH29" s="780"/>
      <c r="AI29" s="780"/>
      <c r="AJ29" s="781"/>
      <c r="AK29" s="848">
        <v>509</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1064</v>
      </c>
      <c r="R30" s="777"/>
      <c r="S30" s="777"/>
      <c r="T30" s="777"/>
      <c r="U30" s="777"/>
      <c r="V30" s="777">
        <v>954</v>
      </c>
      <c r="W30" s="777"/>
      <c r="X30" s="777"/>
      <c r="Y30" s="777"/>
      <c r="Z30" s="777"/>
      <c r="AA30" s="777">
        <v>111</v>
      </c>
      <c r="AB30" s="777"/>
      <c r="AC30" s="777"/>
      <c r="AD30" s="777"/>
      <c r="AE30" s="778"/>
      <c r="AF30" s="779">
        <v>111</v>
      </c>
      <c r="AG30" s="780"/>
      <c r="AH30" s="780"/>
      <c r="AI30" s="780"/>
      <c r="AJ30" s="781"/>
      <c r="AK30" s="848">
        <v>582</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1181</v>
      </c>
      <c r="R31" s="777"/>
      <c r="S31" s="777"/>
      <c r="T31" s="777"/>
      <c r="U31" s="777"/>
      <c r="V31" s="777">
        <v>1024</v>
      </c>
      <c r="W31" s="777"/>
      <c r="X31" s="777"/>
      <c r="Y31" s="777"/>
      <c r="Z31" s="777"/>
      <c r="AA31" s="777">
        <v>157</v>
      </c>
      <c r="AB31" s="777"/>
      <c r="AC31" s="777"/>
      <c r="AD31" s="777"/>
      <c r="AE31" s="778"/>
      <c r="AF31" s="779">
        <v>713</v>
      </c>
      <c r="AG31" s="780"/>
      <c r="AH31" s="780"/>
      <c r="AI31" s="780"/>
      <c r="AJ31" s="781"/>
      <c r="AK31" s="848">
        <v>9</v>
      </c>
      <c r="AL31" s="849"/>
      <c r="AM31" s="849"/>
      <c r="AN31" s="849"/>
      <c r="AO31" s="849"/>
      <c r="AP31" s="849">
        <v>3745</v>
      </c>
      <c r="AQ31" s="849"/>
      <c r="AR31" s="849"/>
      <c r="AS31" s="849"/>
      <c r="AT31" s="849"/>
      <c r="AU31" s="849">
        <v>37</v>
      </c>
      <c r="AV31" s="849"/>
      <c r="AW31" s="849"/>
      <c r="AX31" s="849"/>
      <c r="AY31" s="849"/>
      <c r="AZ31" s="850"/>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1071</v>
      </c>
      <c r="R32" s="777"/>
      <c r="S32" s="777"/>
      <c r="T32" s="777"/>
      <c r="U32" s="777"/>
      <c r="V32" s="777">
        <v>1024</v>
      </c>
      <c r="W32" s="777"/>
      <c r="X32" s="777"/>
      <c r="Y32" s="777"/>
      <c r="Z32" s="777"/>
      <c r="AA32" s="777">
        <v>47</v>
      </c>
      <c r="AB32" s="777"/>
      <c r="AC32" s="777"/>
      <c r="AD32" s="777"/>
      <c r="AE32" s="778"/>
      <c r="AF32" s="779">
        <v>47</v>
      </c>
      <c r="AG32" s="780"/>
      <c r="AH32" s="780"/>
      <c r="AI32" s="780"/>
      <c r="AJ32" s="781"/>
      <c r="AK32" s="848">
        <v>597</v>
      </c>
      <c r="AL32" s="849"/>
      <c r="AM32" s="849"/>
      <c r="AN32" s="849"/>
      <c r="AO32" s="849"/>
      <c r="AP32" s="849">
        <v>6214</v>
      </c>
      <c r="AQ32" s="849"/>
      <c r="AR32" s="849"/>
      <c r="AS32" s="849"/>
      <c r="AT32" s="849"/>
      <c r="AU32" s="849">
        <v>5487</v>
      </c>
      <c r="AV32" s="849"/>
      <c r="AW32" s="849"/>
      <c r="AX32" s="849"/>
      <c r="AY32" s="849"/>
      <c r="AZ32" s="850"/>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1538</v>
      </c>
      <c r="AG63" s="860"/>
      <c r="AH63" s="860"/>
      <c r="AI63" s="860"/>
      <c r="AJ63" s="861"/>
      <c r="AK63" s="862"/>
      <c r="AL63" s="857"/>
      <c r="AM63" s="857"/>
      <c r="AN63" s="857"/>
      <c r="AO63" s="857"/>
      <c r="AP63" s="860">
        <v>9959</v>
      </c>
      <c r="AQ63" s="860"/>
      <c r="AR63" s="860"/>
      <c r="AS63" s="860"/>
      <c r="AT63" s="860"/>
      <c r="AU63" s="860">
        <v>5524</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388</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535</v>
      </c>
      <c r="C68" s="888"/>
      <c r="D68" s="888"/>
      <c r="E68" s="888"/>
      <c r="F68" s="888"/>
      <c r="G68" s="888"/>
      <c r="H68" s="888"/>
      <c r="I68" s="888"/>
      <c r="J68" s="888"/>
      <c r="K68" s="888"/>
      <c r="L68" s="888"/>
      <c r="M68" s="888"/>
      <c r="N68" s="888"/>
      <c r="O68" s="888"/>
      <c r="P68" s="889"/>
      <c r="Q68" s="890">
        <v>1476</v>
      </c>
      <c r="R68" s="884"/>
      <c r="S68" s="884"/>
      <c r="T68" s="884"/>
      <c r="U68" s="884"/>
      <c r="V68" s="884">
        <v>1442</v>
      </c>
      <c r="W68" s="884"/>
      <c r="X68" s="884"/>
      <c r="Y68" s="884"/>
      <c r="Z68" s="884"/>
      <c r="AA68" s="884">
        <v>35</v>
      </c>
      <c r="AB68" s="884"/>
      <c r="AC68" s="884"/>
      <c r="AD68" s="884"/>
      <c r="AE68" s="884"/>
      <c r="AF68" s="884">
        <v>35</v>
      </c>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535</v>
      </c>
      <c r="C69" s="892"/>
      <c r="D69" s="892"/>
      <c r="E69" s="892"/>
      <c r="F69" s="892"/>
      <c r="G69" s="892"/>
      <c r="H69" s="892"/>
      <c r="I69" s="892"/>
      <c r="J69" s="892"/>
      <c r="K69" s="892"/>
      <c r="L69" s="892"/>
      <c r="M69" s="892"/>
      <c r="N69" s="892"/>
      <c r="O69" s="892"/>
      <c r="P69" s="893"/>
      <c r="Q69" s="894">
        <v>634650</v>
      </c>
      <c r="R69" s="849"/>
      <c r="S69" s="849"/>
      <c r="T69" s="849"/>
      <c r="U69" s="849"/>
      <c r="V69" s="849">
        <v>617408</v>
      </c>
      <c r="W69" s="849"/>
      <c r="X69" s="849"/>
      <c r="Y69" s="849"/>
      <c r="Z69" s="849"/>
      <c r="AA69" s="849">
        <v>17242</v>
      </c>
      <c r="AB69" s="849"/>
      <c r="AC69" s="849"/>
      <c r="AD69" s="849"/>
      <c r="AE69" s="849"/>
      <c r="AF69" s="849">
        <v>17242</v>
      </c>
      <c r="AG69" s="849"/>
      <c r="AH69" s="849"/>
      <c r="AI69" s="849"/>
      <c r="AJ69" s="849"/>
      <c r="AK69" s="849">
        <v>5814</v>
      </c>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536</v>
      </c>
      <c r="C70" s="892"/>
      <c r="D70" s="892"/>
      <c r="E70" s="892"/>
      <c r="F70" s="892"/>
      <c r="G70" s="892"/>
      <c r="H70" s="892"/>
      <c r="I70" s="892"/>
      <c r="J70" s="892"/>
      <c r="K70" s="892"/>
      <c r="L70" s="892"/>
      <c r="M70" s="892"/>
      <c r="N70" s="892"/>
      <c r="O70" s="892"/>
      <c r="P70" s="893"/>
      <c r="Q70" s="894">
        <v>31982</v>
      </c>
      <c r="R70" s="849"/>
      <c r="S70" s="849"/>
      <c r="T70" s="849"/>
      <c r="U70" s="849"/>
      <c r="V70" s="849">
        <v>31890</v>
      </c>
      <c r="W70" s="849"/>
      <c r="X70" s="849"/>
      <c r="Y70" s="849"/>
      <c r="Z70" s="849"/>
      <c r="AA70" s="849">
        <v>92</v>
      </c>
      <c r="AB70" s="849"/>
      <c r="AC70" s="849"/>
      <c r="AD70" s="849"/>
      <c r="AE70" s="849"/>
      <c r="AF70" s="849">
        <v>92</v>
      </c>
      <c r="AG70" s="849"/>
      <c r="AH70" s="849"/>
      <c r="AI70" s="849"/>
      <c r="AJ70" s="849"/>
      <c r="AK70" s="849">
        <v>972</v>
      </c>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536</v>
      </c>
      <c r="C71" s="892"/>
      <c r="D71" s="892"/>
      <c r="E71" s="892"/>
      <c r="F71" s="892"/>
      <c r="G71" s="892"/>
      <c r="H71" s="892"/>
      <c r="I71" s="892"/>
      <c r="J71" s="892"/>
      <c r="K71" s="892"/>
      <c r="L71" s="892"/>
      <c r="M71" s="892"/>
      <c r="N71" s="892"/>
      <c r="O71" s="892"/>
      <c r="P71" s="893"/>
      <c r="Q71" s="894">
        <v>346</v>
      </c>
      <c r="R71" s="849"/>
      <c r="S71" s="849"/>
      <c r="T71" s="849"/>
      <c r="U71" s="849"/>
      <c r="V71" s="849">
        <v>170</v>
      </c>
      <c r="W71" s="849"/>
      <c r="X71" s="849"/>
      <c r="Y71" s="849"/>
      <c r="Z71" s="849"/>
      <c r="AA71" s="849">
        <v>176</v>
      </c>
      <c r="AB71" s="849"/>
      <c r="AC71" s="849"/>
      <c r="AD71" s="849"/>
      <c r="AE71" s="849"/>
      <c r="AF71" s="849">
        <v>176</v>
      </c>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537</v>
      </c>
      <c r="C72" s="892"/>
      <c r="D72" s="892"/>
      <c r="E72" s="892"/>
      <c r="F72" s="892"/>
      <c r="G72" s="892"/>
      <c r="H72" s="892"/>
      <c r="I72" s="892"/>
      <c r="J72" s="892"/>
      <c r="K72" s="892"/>
      <c r="L72" s="892"/>
      <c r="M72" s="892"/>
      <c r="N72" s="892"/>
      <c r="O72" s="892"/>
      <c r="P72" s="893"/>
      <c r="Q72" s="894">
        <v>422</v>
      </c>
      <c r="R72" s="849"/>
      <c r="S72" s="849"/>
      <c r="T72" s="849"/>
      <c r="U72" s="849"/>
      <c r="V72" s="849">
        <v>404</v>
      </c>
      <c r="W72" s="849"/>
      <c r="X72" s="849"/>
      <c r="Y72" s="849"/>
      <c r="Z72" s="849"/>
      <c r="AA72" s="849">
        <v>17</v>
      </c>
      <c r="AB72" s="849"/>
      <c r="AC72" s="849"/>
      <c r="AD72" s="849"/>
      <c r="AE72" s="849"/>
      <c r="AF72" s="849">
        <v>17</v>
      </c>
      <c r="AG72" s="849"/>
      <c r="AH72" s="849"/>
      <c r="AI72" s="849"/>
      <c r="AJ72" s="849"/>
      <c r="AK72" s="849">
        <v>95</v>
      </c>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538</v>
      </c>
      <c r="C73" s="892"/>
      <c r="D73" s="892"/>
      <c r="E73" s="892"/>
      <c r="F73" s="892"/>
      <c r="G73" s="892"/>
      <c r="H73" s="892"/>
      <c r="I73" s="892"/>
      <c r="J73" s="892"/>
      <c r="K73" s="892"/>
      <c r="L73" s="892"/>
      <c r="M73" s="892"/>
      <c r="N73" s="892"/>
      <c r="O73" s="892"/>
      <c r="P73" s="893"/>
      <c r="Q73" s="894">
        <v>61090</v>
      </c>
      <c r="R73" s="849"/>
      <c r="S73" s="849"/>
      <c r="T73" s="849"/>
      <c r="U73" s="849"/>
      <c r="V73" s="849">
        <v>58244</v>
      </c>
      <c r="W73" s="849"/>
      <c r="X73" s="849"/>
      <c r="Y73" s="849"/>
      <c r="Z73" s="849"/>
      <c r="AA73" s="849">
        <v>2846</v>
      </c>
      <c r="AB73" s="849"/>
      <c r="AC73" s="849"/>
      <c r="AD73" s="849"/>
      <c r="AE73" s="849"/>
      <c r="AF73" s="849">
        <v>2846</v>
      </c>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541</v>
      </c>
      <c r="C74" s="892"/>
      <c r="D74" s="892"/>
      <c r="E74" s="892"/>
      <c r="F74" s="892"/>
      <c r="G74" s="892"/>
      <c r="H74" s="892"/>
      <c r="I74" s="892"/>
      <c r="J74" s="892"/>
      <c r="K74" s="892"/>
      <c r="L74" s="892"/>
      <c r="M74" s="892"/>
      <c r="N74" s="892"/>
      <c r="O74" s="892"/>
      <c r="P74" s="893"/>
      <c r="Q74" s="894">
        <v>11</v>
      </c>
      <c r="R74" s="849"/>
      <c r="S74" s="849"/>
      <c r="T74" s="849"/>
      <c r="U74" s="849"/>
      <c r="V74" s="849">
        <v>7</v>
      </c>
      <c r="W74" s="849"/>
      <c r="X74" s="849"/>
      <c r="Y74" s="849"/>
      <c r="Z74" s="849"/>
      <c r="AA74" s="849">
        <v>4</v>
      </c>
      <c r="AB74" s="849"/>
      <c r="AC74" s="849"/>
      <c r="AD74" s="849"/>
      <c r="AE74" s="849"/>
      <c r="AF74" s="849">
        <v>4</v>
      </c>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20412</v>
      </c>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36</v>
      </c>
      <c r="CS102" s="868"/>
      <c r="CT102" s="868"/>
      <c r="CU102" s="868"/>
      <c r="CV102" s="911"/>
      <c r="CW102" s="910">
        <v>217</v>
      </c>
      <c r="CX102" s="868"/>
      <c r="CY102" s="868"/>
      <c r="CZ102" s="868"/>
      <c r="DA102" s="911"/>
      <c r="DB102" s="910">
        <v>17</v>
      </c>
      <c r="DC102" s="868"/>
      <c r="DD102" s="868"/>
      <c r="DE102" s="868"/>
      <c r="DF102" s="911"/>
      <c r="DG102" s="910"/>
      <c r="DH102" s="868"/>
      <c r="DI102" s="868"/>
      <c r="DJ102" s="868"/>
      <c r="DK102" s="911"/>
      <c r="DL102" s="910">
        <v>94</v>
      </c>
      <c r="DM102" s="868"/>
      <c r="DN102" s="868"/>
      <c r="DO102" s="868"/>
      <c r="DP102" s="911"/>
      <c r="DQ102" s="910">
        <v>91</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284</v>
      </c>
      <c r="AG109" s="913"/>
      <c r="AH109" s="913"/>
      <c r="AI109" s="913"/>
      <c r="AJ109" s="914"/>
      <c r="AK109" s="912" t="s">
        <v>283</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284</v>
      </c>
      <c r="BW109" s="913"/>
      <c r="BX109" s="913"/>
      <c r="BY109" s="913"/>
      <c r="BZ109" s="914"/>
      <c r="CA109" s="912" t="s">
        <v>283</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284</v>
      </c>
      <c r="DM109" s="913"/>
      <c r="DN109" s="913"/>
      <c r="DO109" s="913"/>
      <c r="DP109" s="914"/>
      <c r="DQ109" s="912" t="s">
        <v>283</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1793215</v>
      </c>
      <c r="AB110" s="920"/>
      <c r="AC110" s="920"/>
      <c r="AD110" s="920"/>
      <c r="AE110" s="921"/>
      <c r="AF110" s="922">
        <v>1818731</v>
      </c>
      <c r="AG110" s="920"/>
      <c r="AH110" s="920"/>
      <c r="AI110" s="920"/>
      <c r="AJ110" s="921"/>
      <c r="AK110" s="922">
        <v>1739074</v>
      </c>
      <c r="AL110" s="920"/>
      <c r="AM110" s="920"/>
      <c r="AN110" s="920"/>
      <c r="AO110" s="921"/>
      <c r="AP110" s="923">
        <v>17.7</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17825136</v>
      </c>
      <c r="BR110" s="957"/>
      <c r="BS110" s="957"/>
      <c r="BT110" s="957"/>
      <c r="BU110" s="957"/>
      <c r="BV110" s="957">
        <v>18219632</v>
      </c>
      <c r="BW110" s="957"/>
      <c r="BX110" s="957"/>
      <c r="BY110" s="957"/>
      <c r="BZ110" s="957"/>
      <c r="CA110" s="957">
        <v>18401386</v>
      </c>
      <c r="CB110" s="957"/>
      <c r="CC110" s="957"/>
      <c r="CD110" s="957"/>
      <c r="CE110" s="957"/>
      <c r="CF110" s="971">
        <v>187</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407</v>
      </c>
      <c r="AB111" s="964"/>
      <c r="AC111" s="964"/>
      <c r="AD111" s="964"/>
      <c r="AE111" s="965"/>
      <c r="AF111" s="966" t="s">
        <v>407</v>
      </c>
      <c r="AG111" s="964"/>
      <c r="AH111" s="964"/>
      <c r="AI111" s="964"/>
      <c r="AJ111" s="965"/>
      <c r="AK111" s="966" t="s">
        <v>407</v>
      </c>
      <c r="AL111" s="964"/>
      <c r="AM111" s="964"/>
      <c r="AN111" s="964"/>
      <c r="AO111" s="965"/>
      <c r="AP111" s="967" t="s">
        <v>407</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405</v>
      </c>
      <c r="BR111" s="950"/>
      <c r="BS111" s="950"/>
      <c r="BT111" s="950"/>
      <c r="BU111" s="950"/>
      <c r="BV111" s="950">
        <v>191813</v>
      </c>
      <c r="BW111" s="950"/>
      <c r="BX111" s="950"/>
      <c r="BY111" s="950"/>
      <c r="BZ111" s="950"/>
      <c r="CA111" s="950">
        <v>142755</v>
      </c>
      <c r="CB111" s="950"/>
      <c r="CC111" s="950"/>
      <c r="CD111" s="950"/>
      <c r="CE111" s="950"/>
      <c r="CF111" s="944">
        <v>1.5</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405</v>
      </c>
      <c r="DH111" s="950"/>
      <c r="DI111" s="950"/>
      <c r="DJ111" s="950"/>
      <c r="DK111" s="950"/>
      <c r="DL111" s="950" t="s">
        <v>405</v>
      </c>
      <c r="DM111" s="950"/>
      <c r="DN111" s="950"/>
      <c r="DO111" s="950"/>
      <c r="DP111" s="950"/>
      <c r="DQ111" s="950" t="s">
        <v>405</v>
      </c>
      <c r="DR111" s="950"/>
      <c r="DS111" s="950"/>
      <c r="DT111" s="950"/>
      <c r="DU111" s="950"/>
      <c r="DV111" s="951" t="s">
        <v>405</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6075901</v>
      </c>
      <c r="BR112" s="950"/>
      <c r="BS112" s="950"/>
      <c r="BT112" s="950"/>
      <c r="BU112" s="950"/>
      <c r="BV112" s="950">
        <v>5866086</v>
      </c>
      <c r="BW112" s="950"/>
      <c r="BX112" s="950"/>
      <c r="BY112" s="950"/>
      <c r="BZ112" s="950"/>
      <c r="CA112" s="950">
        <v>5523982</v>
      </c>
      <c r="CB112" s="950"/>
      <c r="CC112" s="950"/>
      <c r="CD112" s="950"/>
      <c r="CE112" s="950"/>
      <c r="CF112" s="944">
        <v>56.1</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502798</v>
      </c>
      <c r="AB113" s="964"/>
      <c r="AC113" s="964"/>
      <c r="AD113" s="964"/>
      <c r="AE113" s="965"/>
      <c r="AF113" s="966">
        <v>502841</v>
      </c>
      <c r="AG113" s="964"/>
      <c r="AH113" s="964"/>
      <c r="AI113" s="964"/>
      <c r="AJ113" s="965"/>
      <c r="AK113" s="966">
        <v>503282</v>
      </c>
      <c r="AL113" s="964"/>
      <c r="AM113" s="964"/>
      <c r="AN113" s="964"/>
      <c r="AO113" s="965"/>
      <c r="AP113" s="967">
        <v>5.0999999999999996</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t="s">
        <v>108</v>
      </c>
      <c r="BR113" s="950"/>
      <c r="BS113" s="950"/>
      <c r="BT113" s="950"/>
      <c r="BU113" s="950"/>
      <c r="BV113" s="950" t="s">
        <v>108</v>
      </c>
      <c r="BW113" s="950"/>
      <c r="BX113" s="950"/>
      <c r="BY113" s="950"/>
      <c r="BZ113" s="950"/>
      <c r="CA113" s="950" t="s">
        <v>108</v>
      </c>
      <c r="CB113" s="950"/>
      <c r="CC113" s="950"/>
      <c r="CD113" s="950"/>
      <c r="CE113" s="950"/>
      <c r="CF113" s="944" t="s">
        <v>108</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108</v>
      </c>
      <c r="AB114" s="989"/>
      <c r="AC114" s="989"/>
      <c r="AD114" s="989"/>
      <c r="AE114" s="990"/>
      <c r="AF114" s="991" t="s">
        <v>108</v>
      </c>
      <c r="AG114" s="989"/>
      <c r="AH114" s="989"/>
      <c r="AI114" s="989"/>
      <c r="AJ114" s="990"/>
      <c r="AK114" s="991" t="s">
        <v>108</v>
      </c>
      <c r="AL114" s="989"/>
      <c r="AM114" s="989"/>
      <c r="AN114" s="989"/>
      <c r="AO114" s="990"/>
      <c r="AP114" s="992" t="s">
        <v>108</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4836579</v>
      </c>
      <c r="BR114" s="950"/>
      <c r="BS114" s="950"/>
      <c r="BT114" s="950"/>
      <c r="BU114" s="950"/>
      <c r="BV114" s="950">
        <v>4602691</v>
      </c>
      <c r="BW114" s="950"/>
      <c r="BX114" s="950"/>
      <c r="BY114" s="950"/>
      <c r="BZ114" s="950"/>
      <c r="CA114" s="950">
        <v>4430903</v>
      </c>
      <c r="CB114" s="950"/>
      <c r="CC114" s="950"/>
      <c r="CD114" s="950"/>
      <c r="CE114" s="950"/>
      <c r="CF114" s="944">
        <v>45</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754167</v>
      </c>
      <c r="AB115" s="964"/>
      <c r="AC115" s="964"/>
      <c r="AD115" s="964"/>
      <c r="AE115" s="965"/>
      <c r="AF115" s="966">
        <v>16447</v>
      </c>
      <c r="AG115" s="964"/>
      <c r="AH115" s="964"/>
      <c r="AI115" s="964"/>
      <c r="AJ115" s="965"/>
      <c r="AK115" s="966">
        <v>21130</v>
      </c>
      <c r="AL115" s="964"/>
      <c r="AM115" s="964"/>
      <c r="AN115" s="964"/>
      <c r="AO115" s="965"/>
      <c r="AP115" s="967">
        <v>0.2</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v>182257</v>
      </c>
      <c r="BR115" s="950"/>
      <c r="BS115" s="950"/>
      <c r="BT115" s="950"/>
      <c r="BU115" s="950"/>
      <c r="BV115" s="950">
        <v>143975</v>
      </c>
      <c r="BW115" s="950"/>
      <c r="BX115" s="950"/>
      <c r="BY115" s="950"/>
      <c r="BZ115" s="950"/>
      <c r="CA115" s="950">
        <v>91099</v>
      </c>
      <c r="CB115" s="950"/>
      <c r="CC115" s="950"/>
      <c r="CD115" s="950"/>
      <c r="CE115" s="950"/>
      <c r="CF115" s="944">
        <v>0.9</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3050180</v>
      </c>
      <c r="AB117" s="996"/>
      <c r="AC117" s="996"/>
      <c r="AD117" s="996"/>
      <c r="AE117" s="997"/>
      <c r="AF117" s="995">
        <v>2338019</v>
      </c>
      <c r="AG117" s="996"/>
      <c r="AH117" s="996"/>
      <c r="AI117" s="996"/>
      <c r="AJ117" s="997"/>
      <c r="AK117" s="995">
        <v>2263486</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284</v>
      </c>
      <c r="AG118" s="913"/>
      <c r="AH118" s="913"/>
      <c r="AI118" s="913"/>
      <c r="AJ118" s="914"/>
      <c r="AK118" s="912" t="s">
        <v>283</v>
      </c>
      <c r="AL118" s="913"/>
      <c r="AM118" s="913"/>
      <c r="AN118" s="913"/>
      <c r="AO118" s="914"/>
      <c r="AP118" s="1020" t="s">
        <v>399</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429</v>
      </c>
      <c r="BP118" s="1024"/>
      <c r="BQ118" s="1015">
        <v>28919873</v>
      </c>
      <c r="BR118" s="1016"/>
      <c r="BS118" s="1016"/>
      <c r="BT118" s="1016"/>
      <c r="BU118" s="1016"/>
      <c r="BV118" s="1016">
        <v>29024197</v>
      </c>
      <c r="BW118" s="1016"/>
      <c r="BX118" s="1016"/>
      <c r="BY118" s="1016"/>
      <c r="BZ118" s="1016"/>
      <c r="CA118" s="1016">
        <v>28590125</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3031264</v>
      </c>
      <c r="BR119" s="957"/>
      <c r="BS119" s="957"/>
      <c r="BT119" s="957"/>
      <c r="BU119" s="957"/>
      <c r="BV119" s="957">
        <v>3184337</v>
      </c>
      <c r="BW119" s="957"/>
      <c r="BX119" s="957"/>
      <c r="BY119" s="957"/>
      <c r="BZ119" s="957"/>
      <c r="CA119" s="957">
        <v>3342606</v>
      </c>
      <c r="CB119" s="957"/>
      <c r="CC119" s="957"/>
      <c r="CD119" s="957"/>
      <c r="CE119" s="957"/>
      <c r="CF119" s="971">
        <v>34</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v>191813</v>
      </c>
      <c r="DM119" s="1028"/>
      <c r="DN119" s="1028"/>
      <c r="DO119" s="1028"/>
      <c r="DP119" s="1029"/>
      <c r="DQ119" s="1030">
        <v>142755</v>
      </c>
      <c r="DR119" s="1028"/>
      <c r="DS119" s="1028"/>
      <c r="DT119" s="1028"/>
      <c r="DU119" s="1029"/>
      <c r="DV119" s="1031">
        <v>1.5</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1939613</v>
      </c>
      <c r="BR120" s="950"/>
      <c r="BS120" s="950"/>
      <c r="BT120" s="950"/>
      <c r="BU120" s="950"/>
      <c r="BV120" s="950">
        <v>2102497</v>
      </c>
      <c r="BW120" s="950"/>
      <c r="BX120" s="950"/>
      <c r="BY120" s="950"/>
      <c r="BZ120" s="950"/>
      <c r="CA120" s="950">
        <v>1994109</v>
      </c>
      <c r="CB120" s="950"/>
      <c r="CC120" s="950"/>
      <c r="CD120" s="950"/>
      <c r="CE120" s="950"/>
      <c r="CF120" s="944">
        <v>20.3</v>
      </c>
      <c r="CG120" s="945"/>
      <c r="CH120" s="945"/>
      <c r="CI120" s="945"/>
      <c r="CJ120" s="945"/>
      <c r="CK120" s="1043" t="s">
        <v>435</v>
      </c>
      <c r="CL120" s="1044"/>
      <c r="CM120" s="1044"/>
      <c r="CN120" s="1044"/>
      <c r="CO120" s="1045"/>
      <c r="CP120" s="1051" t="s">
        <v>436</v>
      </c>
      <c r="CQ120" s="1052"/>
      <c r="CR120" s="1052"/>
      <c r="CS120" s="1052"/>
      <c r="CT120" s="1052"/>
      <c r="CU120" s="1052"/>
      <c r="CV120" s="1052"/>
      <c r="CW120" s="1052"/>
      <c r="CX120" s="1052"/>
      <c r="CY120" s="1052"/>
      <c r="CZ120" s="1052"/>
      <c r="DA120" s="1052"/>
      <c r="DB120" s="1052"/>
      <c r="DC120" s="1052"/>
      <c r="DD120" s="1052"/>
      <c r="DE120" s="1052"/>
      <c r="DF120" s="1053"/>
      <c r="DG120" s="956">
        <v>6046577</v>
      </c>
      <c r="DH120" s="957"/>
      <c r="DI120" s="957"/>
      <c r="DJ120" s="957"/>
      <c r="DK120" s="957"/>
      <c r="DL120" s="957">
        <v>5829194</v>
      </c>
      <c r="DM120" s="957"/>
      <c r="DN120" s="957"/>
      <c r="DO120" s="957"/>
      <c r="DP120" s="957"/>
      <c r="DQ120" s="957">
        <v>5486533</v>
      </c>
      <c r="DR120" s="957"/>
      <c r="DS120" s="957"/>
      <c r="DT120" s="957"/>
      <c r="DU120" s="957"/>
      <c r="DV120" s="958">
        <v>55.8</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14015436</v>
      </c>
      <c r="BR121" s="1016"/>
      <c r="BS121" s="1016"/>
      <c r="BT121" s="1016"/>
      <c r="BU121" s="1016"/>
      <c r="BV121" s="1016">
        <v>13827516</v>
      </c>
      <c r="BW121" s="1016"/>
      <c r="BX121" s="1016"/>
      <c r="BY121" s="1016"/>
      <c r="BZ121" s="1016"/>
      <c r="CA121" s="1016">
        <v>13814927</v>
      </c>
      <c r="CB121" s="1016"/>
      <c r="CC121" s="1016"/>
      <c r="CD121" s="1016"/>
      <c r="CE121" s="1016"/>
      <c r="CF121" s="1054">
        <v>140.4</v>
      </c>
      <c r="CG121" s="1055"/>
      <c r="CH121" s="1055"/>
      <c r="CI121" s="1055"/>
      <c r="CJ121" s="1055"/>
      <c r="CK121" s="1046"/>
      <c r="CL121" s="1047"/>
      <c r="CM121" s="1047"/>
      <c r="CN121" s="1047"/>
      <c r="CO121" s="1048"/>
      <c r="CP121" s="1037" t="s">
        <v>439</v>
      </c>
      <c r="CQ121" s="1038"/>
      <c r="CR121" s="1038"/>
      <c r="CS121" s="1038"/>
      <c r="CT121" s="1038"/>
      <c r="CU121" s="1038"/>
      <c r="CV121" s="1038"/>
      <c r="CW121" s="1038"/>
      <c r="CX121" s="1038"/>
      <c r="CY121" s="1038"/>
      <c r="CZ121" s="1038"/>
      <c r="DA121" s="1038"/>
      <c r="DB121" s="1038"/>
      <c r="DC121" s="1038"/>
      <c r="DD121" s="1038"/>
      <c r="DE121" s="1038"/>
      <c r="DF121" s="1039"/>
      <c r="DG121" s="949">
        <v>29324</v>
      </c>
      <c r="DH121" s="950"/>
      <c r="DI121" s="950"/>
      <c r="DJ121" s="950"/>
      <c r="DK121" s="950"/>
      <c r="DL121" s="950">
        <v>36892</v>
      </c>
      <c r="DM121" s="950"/>
      <c r="DN121" s="950"/>
      <c r="DO121" s="950"/>
      <c r="DP121" s="950"/>
      <c r="DQ121" s="950">
        <v>37449</v>
      </c>
      <c r="DR121" s="950"/>
      <c r="DS121" s="950"/>
      <c r="DT121" s="950"/>
      <c r="DU121" s="950"/>
      <c r="DV121" s="951">
        <v>0.4</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440</v>
      </c>
      <c r="BP122" s="1024"/>
      <c r="BQ122" s="1064">
        <v>18986313</v>
      </c>
      <c r="BR122" s="1065"/>
      <c r="BS122" s="1065"/>
      <c r="BT122" s="1065"/>
      <c r="BU122" s="1065"/>
      <c r="BV122" s="1065">
        <v>19114350</v>
      </c>
      <c r="BW122" s="1065"/>
      <c r="BX122" s="1065"/>
      <c r="BY122" s="1065"/>
      <c r="BZ122" s="1065"/>
      <c r="CA122" s="1065">
        <v>19151642</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102.8</v>
      </c>
      <c r="BR123" s="1057"/>
      <c r="BS123" s="1057"/>
      <c r="BT123" s="1057"/>
      <c r="BU123" s="1057"/>
      <c r="BV123" s="1057">
        <v>103.4</v>
      </c>
      <c r="BW123" s="1057"/>
      <c r="BX123" s="1057"/>
      <c r="BY123" s="1057"/>
      <c r="BZ123" s="1057"/>
      <c r="CA123" s="1057">
        <v>95.9</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442</v>
      </c>
      <c r="AB124" s="989"/>
      <c r="AC124" s="989"/>
      <c r="AD124" s="989"/>
      <c r="AE124" s="990"/>
      <c r="AF124" s="991" t="s">
        <v>442</v>
      </c>
      <c r="AG124" s="989"/>
      <c r="AH124" s="989"/>
      <c r="AI124" s="989"/>
      <c r="AJ124" s="990"/>
      <c r="AK124" s="991" t="s">
        <v>442</v>
      </c>
      <c r="AL124" s="989"/>
      <c r="AM124" s="989"/>
      <c r="AN124" s="989"/>
      <c r="AO124" s="990"/>
      <c r="AP124" s="992" t="s">
        <v>442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442</v>
      </c>
      <c r="DH124" s="1028"/>
      <c r="DI124" s="1028"/>
      <c r="DJ124" s="1028"/>
      <c r="DK124" s="1029"/>
      <c r="DL124" s="1030" t="s">
        <v>442</v>
      </c>
      <c r="DM124" s="1028"/>
      <c r="DN124" s="1028"/>
      <c r="DO124" s="1028"/>
      <c r="DP124" s="1029"/>
      <c r="DQ124" s="1030" t="s">
        <v>442</v>
      </c>
      <c r="DR124" s="1028"/>
      <c r="DS124" s="1028"/>
      <c r="DT124" s="1028"/>
      <c r="DU124" s="1029"/>
      <c r="DV124" s="1031" t="s">
        <v>442</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754135</v>
      </c>
      <c r="AB126" s="989"/>
      <c r="AC126" s="989"/>
      <c r="AD126" s="989"/>
      <c r="AE126" s="990"/>
      <c r="AF126" s="991">
        <v>16427</v>
      </c>
      <c r="AG126" s="989"/>
      <c r="AH126" s="989"/>
      <c r="AI126" s="989"/>
      <c r="AJ126" s="990"/>
      <c r="AK126" s="991">
        <v>21122</v>
      </c>
      <c r="AL126" s="989"/>
      <c r="AM126" s="989"/>
      <c r="AN126" s="989"/>
      <c r="AO126" s="990"/>
      <c r="AP126" s="992">
        <v>0.2</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442</v>
      </c>
      <c r="DH126" s="950"/>
      <c r="DI126" s="950"/>
      <c r="DJ126" s="950"/>
      <c r="DK126" s="950"/>
      <c r="DL126" s="950" t="s">
        <v>442</v>
      </c>
      <c r="DM126" s="950"/>
      <c r="DN126" s="950"/>
      <c r="DO126" s="950"/>
      <c r="DP126" s="950"/>
      <c r="DQ126" s="950" t="s">
        <v>442</v>
      </c>
      <c r="DR126" s="950"/>
      <c r="DS126" s="950"/>
      <c r="DT126" s="950"/>
      <c r="DU126" s="950"/>
      <c r="DV126" s="951" t="s">
        <v>442</v>
      </c>
      <c r="DW126" s="951"/>
      <c r="DX126" s="951"/>
      <c r="DY126" s="951"/>
      <c r="DZ126" s="952"/>
    </row>
    <row r="127" spans="1:130" s="197" customFormat="1" ht="26.25" customHeight="1" thickBot="1">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32</v>
      </c>
      <c r="AB127" s="989"/>
      <c r="AC127" s="989"/>
      <c r="AD127" s="989"/>
      <c r="AE127" s="990"/>
      <c r="AF127" s="991">
        <v>20</v>
      </c>
      <c r="AG127" s="989"/>
      <c r="AH127" s="989"/>
      <c r="AI127" s="989"/>
      <c r="AJ127" s="990"/>
      <c r="AK127" s="991">
        <v>8</v>
      </c>
      <c r="AL127" s="989"/>
      <c r="AM127" s="989"/>
      <c r="AN127" s="989"/>
      <c r="AO127" s="990"/>
      <c r="AP127" s="992">
        <v>0</v>
      </c>
      <c r="AQ127" s="993"/>
      <c r="AR127" s="993"/>
      <c r="AS127" s="993"/>
      <c r="AT127" s="994"/>
      <c r="AU127" s="233"/>
      <c r="AV127" s="233"/>
      <c r="AW127" s="233"/>
      <c r="AX127" s="916" t="s">
        <v>452</v>
      </c>
      <c r="AY127" s="917"/>
      <c r="AZ127" s="917"/>
      <c r="BA127" s="917"/>
      <c r="BB127" s="917"/>
      <c r="BC127" s="917"/>
      <c r="BD127" s="917"/>
      <c r="BE127" s="918"/>
      <c r="BF127" s="1071" t="s">
        <v>442</v>
      </c>
      <c r="BG127" s="1072"/>
      <c r="BH127" s="1072"/>
      <c r="BI127" s="1072"/>
      <c r="BJ127" s="1072"/>
      <c r="BK127" s="1072"/>
      <c r="BL127" s="1081"/>
      <c r="BM127" s="1071">
        <v>13.17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v>182257</v>
      </c>
      <c r="DH127" s="1078"/>
      <c r="DI127" s="1078"/>
      <c r="DJ127" s="1078"/>
      <c r="DK127" s="1078"/>
      <c r="DL127" s="1078">
        <v>143975</v>
      </c>
      <c r="DM127" s="1078"/>
      <c r="DN127" s="1078"/>
      <c r="DO127" s="1078"/>
      <c r="DP127" s="1078"/>
      <c r="DQ127" s="1078">
        <v>91099</v>
      </c>
      <c r="DR127" s="1078"/>
      <c r="DS127" s="1078"/>
      <c r="DT127" s="1078"/>
      <c r="DU127" s="1078"/>
      <c r="DV127" s="1079">
        <v>0.9</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191234</v>
      </c>
      <c r="AB128" s="1120"/>
      <c r="AC128" s="1120"/>
      <c r="AD128" s="1120"/>
      <c r="AE128" s="1121"/>
      <c r="AF128" s="1122">
        <v>266610</v>
      </c>
      <c r="AG128" s="1120"/>
      <c r="AH128" s="1120"/>
      <c r="AI128" s="1120"/>
      <c r="AJ128" s="1121"/>
      <c r="AK128" s="1122">
        <v>237708</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442</v>
      </c>
      <c r="BG128" s="1097"/>
      <c r="BH128" s="1097"/>
      <c r="BI128" s="1097"/>
      <c r="BJ128" s="1097"/>
      <c r="BK128" s="1097"/>
      <c r="BL128" s="1098"/>
      <c r="BM128" s="1096">
        <v>18.170000000000002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10988674</v>
      </c>
      <c r="AB129" s="989"/>
      <c r="AC129" s="989"/>
      <c r="AD129" s="989"/>
      <c r="AE129" s="990"/>
      <c r="AF129" s="991">
        <v>10905367</v>
      </c>
      <c r="AG129" s="989"/>
      <c r="AH129" s="989"/>
      <c r="AI129" s="989"/>
      <c r="AJ129" s="990"/>
      <c r="AK129" s="991">
        <v>11060607</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10.6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1326269</v>
      </c>
      <c r="AB130" s="989"/>
      <c r="AC130" s="989"/>
      <c r="AD130" s="989"/>
      <c r="AE130" s="990"/>
      <c r="AF130" s="991">
        <v>1324702</v>
      </c>
      <c r="AG130" s="989"/>
      <c r="AH130" s="989"/>
      <c r="AI130" s="989"/>
      <c r="AJ130" s="990"/>
      <c r="AK130" s="991">
        <v>1221337</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v>95.9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9662405</v>
      </c>
      <c r="AB131" s="1028"/>
      <c r="AC131" s="1028"/>
      <c r="AD131" s="1028"/>
      <c r="AE131" s="1029"/>
      <c r="AF131" s="1030">
        <v>9580665</v>
      </c>
      <c r="AG131" s="1028"/>
      <c r="AH131" s="1028"/>
      <c r="AI131" s="1028"/>
      <c r="AJ131" s="1029"/>
      <c r="AK131" s="1030">
        <v>9839270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15.86227238</v>
      </c>
      <c r="AB132" s="1134"/>
      <c r="AC132" s="1134"/>
      <c r="AD132" s="1134"/>
      <c r="AE132" s="1135"/>
      <c r="AF132" s="1136">
        <v>7.7938953089999998</v>
      </c>
      <c r="AG132" s="1134"/>
      <c r="AH132" s="1134"/>
      <c r="AI132" s="1134"/>
      <c r="AJ132" s="1135"/>
      <c r="AK132" s="1136">
        <v>8.1758199539999996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11.8</v>
      </c>
      <c r="AB133" s="1141"/>
      <c r="AC133" s="1141"/>
      <c r="AD133" s="1141"/>
      <c r="AE133" s="1142"/>
      <c r="AF133" s="1140">
        <v>11</v>
      </c>
      <c r="AG133" s="1141"/>
      <c r="AH133" s="1141"/>
      <c r="AI133" s="1141"/>
      <c r="AJ133" s="1142"/>
      <c r="AK133" s="1140">
        <v>10.6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O31" zoomScale="80" zoomScaleNormal="85" zoomScaleSheetLayoutView="80" workbookViewId="0">
      <selection activeCell="AE29" sqref="AE29"/>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E49"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topLeftCell="F4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7" t="s">
        <v>468</v>
      </c>
      <c r="L7" s="254"/>
      <c r="M7" s="255" t="s">
        <v>469</v>
      </c>
      <c r="N7" s="256"/>
    </row>
    <row r="8" spans="1:16">
      <c r="A8" s="248"/>
      <c r="B8" s="244"/>
      <c r="C8" s="244"/>
      <c r="D8" s="244"/>
      <c r="E8" s="244"/>
      <c r="F8" s="244"/>
      <c r="G8" s="257"/>
      <c r="H8" s="258"/>
      <c r="I8" s="258"/>
      <c r="J8" s="259"/>
      <c r="K8" s="1148"/>
      <c r="L8" s="260" t="s">
        <v>470</v>
      </c>
      <c r="M8" s="261" t="s">
        <v>471</v>
      </c>
      <c r="N8" s="262" t="s">
        <v>472</v>
      </c>
    </row>
    <row r="9" spans="1:16">
      <c r="A9" s="248"/>
      <c r="B9" s="244"/>
      <c r="C9" s="244"/>
      <c r="D9" s="244"/>
      <c r="E9" s="244"/>
      <c r="F9" s="244"/>
      <c r="G9" s="1149" t="s">
        <v>473</v>
      </c>
      <c r="H9" s="1150"/>
      <c r="I9" s="1150"/>
      <c r="J9" s="1151"/>
      <c r="K9" s="263">
        <v>3111178</v>
      </c>
      <c r="L9" s="264">
        <v>55879</v>
      </c>
      <c r="M9" s="265">
        <v>62416</v>
      </c>
      <c r="N9" s="266">
        <v>-10.5</v>
      </c>
    </row>
    <row r="10" spans="1:16">
      <c r="A10" s="248"/>
      <c r="B10" s="244"/>
      <c r="C10" s="244"/>
      <c r="D10" s="244"/>
      <c r="E10" s="244"/>
      <c r="F10" s="244"/>
      <c r="G10" s="1149" t="s">
        <v>474</v>
      </c>
      <c r="H10" s="1150"/>
      <c r="I10" s="1150"/>
      <c r="J10" s="1151"/>
      <c r="K10" s="267">
        <v>204255</v>
      </c>
      <c r="L10" s="268">
        <v>3669</v>
      </c>
      <c r="M10" s="269">
        <v>5506</v>
      </c>
      <c r="N10" s="270">
        <v>-33.4</v>
      </c>
    </row>
    <row r="11" spans="1:16" ht="13.5" customHeight="1">
      <c r="A11" s="248"/>
      <c r="B11" s="244"/>
      <c r="C11" s="244"/>
      <c r="D11" s="244"/>
      <c r="E11" s="244"/>
      <c r="F11" s="244"/>
      <c r="G11" s="1149" t="s">
        <v>475</v>
      </c>
      <c r="H11" s="1150"/>
      <c r="I11" s="1150"/>
      <c r="J11" s="1151"/>
      <c r="K11" s="267">
        <v>98</v>
      </c>
      <c r="L11" s="268">
        <v>2</v>
      </c>
      <c r="M11" s="269">
        <v>5414</v>
      </c>
      <c r="N11" s="270">
        <v>-100</v>
      </c>
    </row>
    <row r="12" spans="1:16" ht="13.5" customHeight="1">
      <c r="A12" s="248"/>
      <c r="B12" s="244"/>
      <c r="C12" s="244"/>
      <c r="D12" s="244"/>
      <c r="E12" s="244"/>
      <c r="F12" s="244"/>
      <c r="G12" s="1149" t="s">
        <v>476</v>
      </c>
      <c r="H12" s="1150"/>
      <c r="I12" s="1150"/>
      <c r="J12" s="1151"/>
      <c r="K12" s="267" t="s">
        <v>477</v>
      </c>
      <c r="L12" s="268" t="s">
        <v>477</v>
      </c>
      <c r="M12" s="269">
        <v>1117</v>
      </c>
      <c r="N12" s="270" t="s">
        <v>477</v>
      </c>
    </row>
    <row r="13" spans="1:16" ht="13.5" customHeight="1">
      <c r="A13" s="248"/>
      <c r="B13" s="244"/>
      <c r="C13" s="244"/>
      <c r="D13" s="244"/>
      <c r="E13" s="244"/>
      <c r="F13" s="244"/>
      <c r="G13" s="1149" t="s">
        <v>478</v>
      </c>
      <c r="H13" s="1150"/>
      <c r="I13" s="1150"/>
      <c r="J13" s="1151"/>
      <c r="K13" s="267" t="s">
        <v>477</v>
      </c>
      <c r="L13" s="268" t="s">
        <v>477</v>
      </c>
      <c r="M13" s="269">
        <v>0</v>
      </c>
      <c r="N13" s="270" t="s">
        <v>477</v>
      </c>
    </row>
    <row r="14" spans="1:16" ht="13.5" customHeight="1">
      <c r="A14" s="248"/>
      <c r="B14" s="244"/>
      <c r="C14" s="244"/>
      <c r="D14" s="244"/>
      <c r="E14" s="244"/>
      <c r="F14" s="244"/>
      <c r="G14" s="1149" t="s">
        <v>479</v>
      </c>
      <c r="H14" s="1150"/>
      <c r="I14" s="1150"/>
      <c r="J14" s="1151"/>
      <c r="K14" s="267">
        <v>147011</v>
      </c>
      <c r="L14" s="268">
        <v>2640</v>
      </c>
      <c r="M14" s="269">
        <v>2298</v>
      </c>
      <c r="N14" s="270">
        <v>14.9</v>
      </c>
    </row>
    <row r="15" spans="1:16" ht="13.5" customHeight="1">
      <c r="A15" s="248"/>
      <c r="B15" s="244"/>
      <c r="C15" s="244"/>
      <c r="D15" s="244"/>
      <c r="E15" s="244"/>
      <c r="F15" s="244"/>
      <c r="G15" s="1149" t="s">
        <v>480</v>
      </c>
      <c r="H15" s="1150"/>
      <c r="I15" s="1150"/>
      <c r="J15" s="1151"/>
      <c r="K15" s="267">
        <v>47632</v>
      </c>
      <c r="L15" s="268">
        <v>856</v>
      </c>
      <c r="M15" s="269">
        <v>1592</v>
      </c>
      <c r="N15" s="270">
        <v>-46.2</v>
      </c>
    </row>
    <row r="16" spans="1:16">
      <c r="A16" s="248"/>
      <c r="B16" s="244"/>
      <c r="C16" s="244"/>
      <c r="D16" s="244"/>
      <c r="E16" s="244"/>
      <c r="F16" s="244"/>
      <c r="G16" s="1152" t="s">
        <v>481</v>
      </c>
      <c r="H16" s="1153"/>
      <c r="I16" s="1153"/>
      <c r="J16" s="1154"/>
      <c r="K16" s="268">
        <v>-320411</v>
      </c>
      <c r="L16" s="268">
        <v>-5755</v>
      </c>
      <c r="M16" s="269">
        <v>-6284</v>
      </c>
      <c r="N16" s="270">
        <v>-8.4</v>
      </c>
    </row>
    <row r="17" spans="1:16">
      <c r="A17" s="248"/>
      <c r="B17" s="244"/>
      <c r="C17" s="244"/>
      <c r="D17" s="244"/>
      <c r="E17" s="244"/>
      <c r="F17" s="244"/>
      <c r="G17" s="1152" t="s">
        <v>167</v>
      </c>
      <c r="H17" s="1153"/>
      <c r="I17" s="1153"/>
      <c r="J17" s="1154"/>
      <c r="K17" s="268">
        <v>3189763</v>
      </c>
      <c r="L17" s="268">
        <v>57290</v>
      </c>
      <c r="M17" s="269">
        <v>72059</v>
      </c>
      <c r="N17" s="270">
        <v>-20.5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4" t="s">
        <v>486</v>
      </c>
      <c r="H21" s="1145"/>
      <c r="I21" s="1145"/>
      <c r="J21" s="1146"/>
      <c r="K21" s="280">
        <v>6.68</v>
      </c>
      <c r="L21" s="281">
        <v>7.1</v>
      </c>
      <c r="M21" s="282">
        <v>-0.42</v>
      </c>
      <c r="N21" s="249"/>
      <c r="O21" s="283"/>
      <c r="P21" s="279"/>
    </row>
    <row r="22" spans="1:16" s="284" customFormat="1">
      <c r="A22" s="279"/>
      <c r="B22" s="249"/>
      <c r="C22" s="249"/>
      <c r="D22" s="249"/>
      <c r="E22" s="249"/>
      <c r="F22" s="249"/>
      <c r="G22" s="1144" t="s">
        <v>487</v>
      </c>
      <c r="H22" s="1145"/>
      <c r="I22" s="1145"/>
      <c r="J22" s="1146"/>
      <c r="K22" s="285">
        <v>96.4</v>
      </c>
      <c r="L22" s="286">
        <v>98.4</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7" t="s">
        <v>468</v>
      </c>
      <c r="L30" s="254"/>
      <c r="M30" s="255" t="s">
        <v>469</v>
      </c>
      <c r="N30" s="256"/>
    </row>
    <row r="31" spans="1:16">
      <c r="A31" s="248"/>
      <c r="B31" s="244"/>
      <c r="C31" s="244"/>
      <c r="D31" s="244"/>
      <c r="E31" s="244"/>
      <c r="F31" s="244"/>
      <c r="G31" s="257"/>
      <c r="H31" s="258"/>
      <c r="I31" s="258"/>
      <c r="J31" s="259"/>
      <c r="K31" s="1148"/>
      <c r="L31" s="260" t="s">
        <v>470</v>
      </c>
      <c r="M31" s="261" t="s">
        <v>471</v>
      </c>
      <c r="N31" s="262" t="s">
        <v>472</v>
      </c>
    </row>
    <row r="32" spans="1:16" ht="27" customHeight="1">
      <c r="A32" s="248"/>
      <c r="B32" s="244"/>
      <c r="C32" s="244"/>
      <c r="D32" s="244"/>
      <c r="E32" s="244"/>
      <c r="F32" s="244"/>
      <c r="G32" s="1160" t="s">
        <v>491</v>
      </c>
      <c r="H32" s="1161"/>
      <c r="I32" s="1161"/>
      <c r="J32" s="1162"/>
      <c r="K32" s="294">
        <v>1739074</v>
      </c>
      <c r="L32" s="294">
        <v>31235</v>
      </c>
      <c r="M32" s="295">
        <v>39864</v>
      </c>
      <c r="N32" s="296">
        <v>-21.6</v>
      </c>
    </row>
    <row r="33" spans="1:16" ht="13.5" customHeight="1">
      <c r="A33" s="248"/>
      <c r="B33" s="244"/>
      <c r="C33" s="244"/>
      <c r="D33" s="244"/>
      <c r="E33" s="244"/>
      <c r="F33" s="244"/>
      <c r="G33" s="1160" t="s">
        <v>492</v>
      </c>
      <c r="H33" s="1161"/>
      <c r="I33" s="1161"/>
      <c r="J33" s="1162"/>
      <c r="K33" s="294" t="s">
        <v>477</v>
      </c>
      <c r="L33" s="294" t="s">
        <v>477</v>
      </c>
      <c r="M33" s="295">
        <v>3</v>
      </c>
      <c r="N33" s="296" t="s">
        <v>477</v>
      </c>
    </row>
    <row r="34" spans="1:16" ht="27" customHeight="1">
      <c r="A34" s="248"/>
      <c r="B34" s="244"/>
      <c r="C34" s="244"/>
      <c r="D34" s="244"/>
      <c r="E34" s="244"/>
      <c r="F34" s="244"/>
      <c r="G34" s="1160" t="s">
        <v>493</v>
      </c>
      <c r="H34" s="1161"/>
      <c r="I34" s="1161"/>
      <c r="J34" s="1162"/>
      <c r="K34" s="294" t="s">
        <v>477</v>
      </c>
      <c r="L34" s="294" t="s">
        <v>477</v>
      </c>
      <c r="M34" s="295">
        <v>79</v>
      </c>
      <c r="N34" s="296" t="s">
        <v>477</v>
      </c>
    </row>
    <row r="35" spans="1:16" ht="27" customHeight="1">
      <c r="A35" s="248"/>
      <c r="B35" s="244"/>
      <c r="C35" s="244"/>
      <c r="D35" s="244"/>
      <c r="E35" s="244"/>
      <c r="F35" s="244"/>
      <c r="G35" s="1160" t="s">
        <v>494</v>
      </c>
      <c r="H35" s="1161"/>
      <c r="I35" s="1161"/>
      <c r="J35" s="1162"/>
      <c r="K35" s="294">
        <v>503282</v>
      </c>
      <c r="L35" s="294">
        <v>9039</v>
      </c>
      <c r="M35" s="295">
        <v>14090</v>
      </c>
      <c r="N35" s="296">
        <v>-35.799999999999997</v>
      </c>
    </row>
    <row r="36" spans="1:16" ht="27" customHeight="1">
      <c r="A36" s="248"/>
      <c r="B36" s="244"/>
      <c r="C36" s="244"/>
      <c r="D36" s="244"/>
      <c r="E36" s="244"/>
      <c r="F36" s="244"/>
      <c r="G36" s="1160" t="s">
        <v>495</v>
      </c>
      <c r="H36" s="1161"/>
      <c r="I36" s="1161"/>
      <c r="J36" s="1162"/>
      <c r="K36" s="294" t="s">
        <v>477</v>
      </c>
      <c r="L36" s="294" t="s">
        <v>477</v>
      </c>
      <c r="M36" s="295">
        <v>1791</v>
      </c>
      <c r="N36" s="296" t="s">
        <v>477</v>
      </c>
    </row>
    <row r="37" spans="1:16" ht="13.5" customHeight="1">
      <c r="A37" s="248"/>
      <c r="B37" s="244"/>
      <c r="C37" s="244"/>
      <c r="D37" s="244"/>
      <c r="E37" s="244"/>
      <c r="F37" s="244"/>
      <c r="G37" s="1160" t="s">
        <v>496</v>
      </c>
      <c r="H37" s="1161"/>
      <c r="I37" s="1161"/>
      <c r="J37" s="1162"/>
      <c r="K37" s="294">
        <v>21130</v>
      </c>
      <c r="L37" s="294">
        <v>380</v>
      </c>
      <c r="M37" s="295">
        <v>866</v>
      </c>
      <c r="N37" s="296">
        <v>-56.1</v>
      </c>
    </row>
    <row r="38" spans="1:16" ht="27" customHeight="1">
      <c r="A38" s="248"/>
      <c r="B38" s="244"/>
      <c r="C38" s="244"/>
      <c r="D38" s="244"/>
      <c r="E38" s="244"/>
      <c r="F38" s="244"/>
      <c r="G38" s="1163" t="s">
        <v>497</v>
      </c>
      <c r="H38" s="1164"/>
      <c r="I38" s="1164"/>
      <c r="J38" s="1165"/>
      <c r="K38" s="297" t="s">
        <v>477</v>
      </c>
      <c r="L38" s="297" t="s">
        <v>477</v>
      </c>
      <c r="M38" s="298">
        <v>3</v>
      </c>
      <c r="N38" s="299" t="s">
        <v>477</v>
      </c>
      <c r="O38" s="293"/>
    </row>
    <row r="39" spans="1:16">
      <c r="A39" s="248"/>
      <c r="B39" s="244"/>
      <c r="C39" s="244"/>
      <c r="D39" s="244"/>
      <c r="E39" s="244"/>
      <c r="F39" s="244"/>
      <c r="G39" s="1163" t="s">
        <v>498</v>
      </c>
      <c r="H39" s="1164"/>
      <c r="I39" s="1164"/>
      <c r="J39" s="1165"/>
      <c r="K39" s="300">
        <v>-237708</v>
      </c>
      <c r="L39" s="300">
        <v>-4269</v>
      </c>
      <c r="M39" s="301">
        <v>-5541</v>
      </c>
      <c r="N39" s="302">
        <v>-23</v>
      </c>
      <c r="O39" s="293"/>
    </row>
    <row r="40" spans="1:16" ht="27" customHeight="1">
      <c r="A40" s="248"/>
      <c r="B40" s="244"/>
      <c r="C40" s="244"/>
      <c r="D40" s="244"/>
      <c r="E40" s="244"/>
      <c r="F40" s="244"/>
      <c r="G40" s="1160" t="s">
        <v>499</v>
      </c>
      <c r="H40" s="1161"/>
      <c r="I40" s="1161"/>
      <c r="J40" s="1162"/>
      <c r="K40" s="300">
        <v>-1221337</v>
      </c>
      <c r="L40" s="300">
        <v>-21936</v>
      </c>
      <c r="M40" s="301">
        <v>-36202</v>
      </c>
      <c r="N40" s="302">
        <v>-39.4</v>
      </c>
      <c r="O40" s="293"/>
    </row>
    <row r="41" spans="1:16">
      <c r="A41" s="248"/>
      <c r="B41" s="244"/>
      <c r="C41" s="244"/>
      <c r="D41" s="244"/>
      <c r="E41" s="244"/>
      <c r="F41" s="244"/>
      <c r="G41" s="1166" t="s">
        <v>278</v>
      </c>
      <c r="H41" s="1167"/>
      <c r="I41" s="1167"/>
      <c r="J41" s="1168"/>
      <c r="K41" s="294">
        <v>804441</v>
      </c>
      <c r="L41" s="300">
        <v>14448</v>
      </c>
      <c r="M41" s="301">
        <v>14952</v>
      </c>
      <c r="N41" s="302">
        <v>-3.4</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55" t="s">
        <v>468</v>
      </c>
      <c r="J49" s="1157" t="s">
        <v>503</v>
      </c>
      <c r="K49" s="1158"/>
      <c r="L49" s="1158"/>
      <c r="M49" s="1158"/>
      <c r="N49" s="1159"/>
    </row>
    <row r="50" spans="1:14">
      <c r="A50" s="248"/>
      <c r="B50" s="244"/>
      <c r="C50" s="244"/>
      <c r="D50" s="244"/>
      <c r="E50" s="244"/>
      <c r="F50" s="244"/>
      <c r="G50" s="312"/>
      <c r="H50" s="313"/>
      <c r="I50" s="1156"/>
      <c r="J50" s="314" t="s">
        <v>504</v>
      </c>
      <c r="K50" s="315" t="s">
        <v>505</v>
      </c>
      <c r="L50" s="316" t="s">
        <v>506</v>
      </c>
      <c r="M50" s="317" t="s">
        <v>507</v>
      </c>
      <c r="N50" s="318" t="s">
        <v>508</v>
      </c>
    </row>
    <row r="51" spans="1:14">
      <c r="A51" s="248"/>
      <c r="B51" s="244"/>
      <c r="C51" s="244"/>
      <c r="D51" s="244"/>
      <c r="E51" s="244"/>
      <c r="F51" s="244"/>
      <c r="G51" s="310" t="s">
        <v>509</v>
      </c>
      <c r="H51" s="311"/>
      <c r="I51" s="319">
        <v>1830584</v>
      </c>
      <c r="J51" s="320">
        <v>32920</v>
      </c>
      <c r="K51" s="321">
        <v>24</v>
      </c>
      <c r="L51" s="322">
        <v>47569</v>
      </c>
      <c r="M51" s="323">
        <v>-23.1</v>
      </c>
      <c r="N51" s="324">
        <v>47.1</v>
      </c>
    </row>
    <row r="52" spans="1:14">
      <c r="A52" s="248"/>
      <c r="B52" s="244"/>
      <c r="C52" s="244"/>
      <c r="D52" s="244"/>
      <c r="E52" s="244"/>
      <c r="F52" s="244"/>
      <c r="G52" s="325"/>
      <c r="H52" s="326" t="s">
        <v>510</v>
      </c>
      <c r="I52" s="327">
        <v>1390194</v>
      </c>
      <c r="J52" s="328">
        <v>25000</v>
      </c>
      <c r="K52" s="329">
        <v>16.2</v>
      </c>
      <c r="L52" s="330">
        <v>26255</v>
      </c>
      <c r="M52" s="331">
        <v>-18.399999999999999</v>
      </c>
      <c r="N52" s="332">
        <v>34.6</v>
      </c>
    </row>
    <row r="53" spans="1:14">
      <c r="A53" s="248"/>
      <c r="B53" s="244"/>
      <c r="C53" s="244"/>
      <c r="D53" s="244"/>
      <c r="E53" s="244"/>
      <c r="F53" s="244"/>
      <c r="G53" s="310" t="s">
        <v>511</v>
      </c>
      <c r="H53" s="311"/>
      <c r="I53" s="319">
        <v>1944046</v>
      </c>
      <c r="J53" s="320">
        <v>34511</v>
      </c>
      <c r="K53" s="321">
        <v>4.8</v>
      </c>
      <c r="L53" s="322">
        <v>50880</v>
      </c>
      <c r="M53" s="323">
        <v>7</v>
      </c>
      <c r="N53" s="324">
        <v>-2.2000000000000002</v>
      </c>
    </row>
    <row r="54" spans="1:14">
      <c r="A54" s="248"/>
      <c r="B54" s="244"/>
      <c r="C54" s="244"/>
      <c r="D54" s="244"/>
      <c r="E54" s="244"/>
      <c r="F54" s="244"/>
      <c r="G54" s="325"/>
      <c r="H54" s="326" t="s">
        <v>510</v>
      </c>
      <c r="I54" s="327">
        <v>1424854</v>
      </c>
      <c r="J54" s="328">
        <v>25294</v>
      </c>
      <c r="K54" s="329">
        <v>1.2</v>
      </c>
      <c r="L54" s="330">
        <v>26879</v>
      </c>
      <c r="M54" s="331">
        <v>2.4</v>
      </c>
      <c r="N54" s="332">
        <v>-1.2</v>
      </c>
    </row>
    <row r="55" spans="1:14">
      <c r="A55" s="248"/>
      <c r="B55" s="244"/>
      <c r="C55" s="244"/>
      <c r="D55" s="244"/>
      <c r="E55" s="244"/>
      <c r="F55" s="244"/>
      <c r="G55" s="310" t="s">
        <v>512</v>
      </c>
      <c r="H55" s="311"/>
      <c r="I55" s="319">
        <v>3159504</v>
      </c>
      <c r="J55" s="320">
        <v>56278</v>
      </c>
      <c r="K55" s="321">
        <v>63.1</v>
      </c>
      <c r="L55" s="322">
        <v>63956</v>
      </c>
      <c r="M55" s="323">
        <v>25.7</v>
      </c>
      <c r="N55" s="324">
        <v>37.4</v>
      </c>
    </row>
    <row r="56" spans="1:14">
      <c r="A56" s="248"/>
      <c r="B56" s="244"/>
      <c r="C56" s="244"/>
      <c r="D56" s="244"/>
      <c r="E56" s="244"/>
      <c r="F56" s="244"/>
      <c r="G56" s="325"/>
      <c r="H56" s="326" t="s">
        <v>510</v>
      </c>
      <c r="I56" s="327">
        <v>2508153</v>
      </c>
      <c r="J56" s="328">
        <v>44676</v>
      </c>
      <c r="K56" s="329">
        <v>76.599999999999994</v>
      </c>
      <c r="L56" s="330">
        <v>29239</v>
      </c>
      <c r="M56" s="331">
        <v>8.8000000000000007</v>
      </c>
      <c r="N56" s="332">
        <v>67.8</v>
      </c>
    </row>
    <row r="57" spans="1:14">
      <c r="A57" s="248"/>
      <c r="B57" s="244"/>
      <c r="C57" s="244"/>
      <c r="D57" s="244"/>
      <c r="E57" s="244"/>
      <c r="F57" s="244"/>
      <c r="G57" s="310" t="s">
        <v>513</v>
      </c>
      <c r="H57" s="311"/>
      <c r="I57" s="319">
        <v>2558376</v>
      </c>
      <c r="J57" s="320">
        <v>45778</v>
      </c>
      <c r="K57" s="321">
        <v>-18.7</v>
      </c>
      <c r="L57" s="322">
        <v>66255</v>
      </c>
      <c r="M57" s="323">
        <v>3.6</v>
      </c>
      <c r="N57" s="324">
        <v>-22.3</v>
      </c>
    </row>
    <row r="58" spans="1:14">
      <c r="A58" s="248"/>
      <c r="B58" s="244"/>
      <c r="C58" s="244"/>
      <c r="D58" s="244"/>
      <c r="E58" s="244"/>
      <c r="F58" s="244"/>
      <c r="G58" s="325"/>
      <c r="H58" s="326" t="s">
        <v>510</v>
      </c>
      <c r="I58" s="327">
        <v>2071671</v>
      </c>
      <c r="J58" s="328">
        <v>37070</v>
      </c>
      <c r="K58" s="329">
        <v>-17</v>
      </c>
      <c r="L58" s="330">
        <v>31822</v>
      </c>
      <c r="M58" s="331">
        <v>8.8000000000000007</v>
      </c>
      <c r="N58" s="332">
        <v>-25.8</v>
      </c>
    </row>
    <row r="59" spans="1:14">
      <c r="A59" s="248"/>
      <c r="B59" s="244"/>
      <c r="C59" s="244"/>
      <c r="D59" s="244"/>
      <c r="E59" s="244"/>
      <c r="F59" s="244"/>
      <c r="G59" s="310" t="s">
        <v>514</v>
      </c>
      <c r="H59" s="311"/>
      <c r="I59" s="319">
        <v>2004513</v>
      </c>
      <c r="J59" s="320">
        <v>36003</v>
      </c>
      <c r="K59" s="321">
        <v>-21.4</v>
      </c>
      <c r="L59" s="322">
        <v>54227</v>
      </c>
      <c r="M59" s="323">
        <v>-18.2</v>
      </c>
      <c r="N59" s="324">
        <v>-3.2</v>
      </c>
    </row>
    <row r="60" spans="1:14">
      <c r="A60" s="248"/>
      <c r="B60" s="244"/>
      <c r="C60" s="244"/>
      <c r="D60" s="244"/>
      <c r="E60" s="244"/>
      <c r="F60" s="244"/>
      <c r="G60" s="325"/>
      <c r="H60" s="326" t="s">
        <v>510</v>
      </c>
      <c r="I60" s="333">
        <v>1892800</v>
      </c>
      <c r="J60" s="328">
        <v>33996</v>
      </c>
      <c r="K60" s="329">
        <v>-8.3000000000000007</v>
      </c>
      <c r="L60" s="330">
        <v>29694</v>
      </c>
      <c r="M60" s="331">
        <v>-6.7</v>
      </c>
      <c r="N60" s="332">
        <v>-1.6</v>
      </c>
    </row>
    <row r="61" spans="1:14">
      <c r="A61" s="248"/>
      <c r="B61" s="244"/>
      <c r="C61" s="244"/>
      <c r="D61" s="244"/>
      <c r="E61" s="244"/>
      <c r="F61" s="244"/>
      <c r="G61" s="310" t="s">
        <v>515</v>
      </c>
      <c r="H61" s="334"/>
      <c r="I61" s="335">
        <v>2299405</v>
      </c>
      <c r="J61" s="336">
        <v>41098</v>
      </c>
      <c r="K61" s="337">
        <v>10.4</v>
      </c>
      <c r="L61" s="338">
        <v>56577</v>
      </c>
      <c r="M61" s="339">
        <v>-1</v>
      </c>
      <c r="N61" s="324">
        <v>11.4</v>
      </c>
    </row>
    <row r="62" spans="1:14">
      <c r="A62" s="248"/>
      <c r="B62" s="244"/>
      <c r="C62" s="244"/>
      <c r="D62" s="244"/>
      <c r="E62" s="244"/>
      <c r="F62" s="244"/>
      <c r="G62" s="325"/>
      <c r="H62" s="326" t="s">
        <v>510</v>
      </c>
      <c r="I62" s="327">
        <v>1857534</v>
      </c>
      <c r="J62" s="328">
        <v>33207</v>
      </c>
      <c r="K62" s="329">
        <v>13.7</v>
      </c>
      <c r="L62" s="330">
        <v>28778</v>
      </c>
      <c r="M62" s="331">
        <v>-1</v>
      </c>
      <c r="N62" s="332">
        <v>14.7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82" zoomScale="80" zoomScaleNormal="80" zoomScaleSheetLayoutView="55" workbookViewId="0">
      <selection activeCell="I103" sqref="I10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87"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D4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13.58</v>
      </c>
      <c r="G47" s="12">
        <v>14.92</v>
      </c>
      <c r="H47" s="12">
        <v>11.66</v>
      </c>
      <c r="I47" s="12">
        <v>11.75</v>
      </c>
      <c r="J47" s="13">
        <v>11.77</v>
      </c>
    </row>
    <row r="48" spans="2:10" ht="57.75" customHeight="1">
      <c r="B48" s="14"/>
      <c r="C48" s="1171" t="s">
        <v>4</v>
      </c>
      <c r="D48" s="1171"/>
      <c r="E48" s="1172"/>
      <c r="F48" s="15">
        <v>12.3</v>
      </c>
      <c r="G48" s="16">
        <v>11.52</v>
      </c>
      <c r="H48" s="16">
        <v>10.98</v>
      </c>
      <c r="I48" s="16">
        <v>9.86</v>
      </c>
      <c r="J48" s="17">
        <v>8.1999999999999993</v>
      </c>
    </row>
    <row r="49" spans="2:10" ht="57.75" customHeight="1" thickBot="1">
      <c r="B49" s="18"/>
      <c r="C49" s="1173" t="s">
        <v>5</v>
      </c>
      <c r="D49" s="1173"/>
      <c r="E49" s="1174"/>
      <c r="F49" s="19">
        <v>4.13</v>
      </c>
      <c r="G49" s="20">
        <v>1.05</v>
      </c>
      <c r="H49" s="20" t="s">
        <v>522</v>
      </c>
      <c r="I49" s="20" t="s">
        <v>523</v>
      </c>
      <c r="J49" s="21" t="s">
        <v>524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2017-03-02T01:36:46Z</cp:lastPrinted>
  <dcterms:created xsi:type="dcterms:W3CDTF">2017-02-15T17:02:46Z</dcterms:created>
  <dcterms:modified xsi:type="dcterms:W3CDTF">2017-04-19T02:45:42Z</dcterms:modified>
</cp:coreProperties>
</file>