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33\Desktop\"/>
    </mc:Choice>
  </mc:AlternateContent>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s="1"/>
  <c r="BW36" i="10" s="1"/>
  <c r="BW37" i="10" s="1"/>
  <c r="BW38" i="10" s="1"/>
  <c r="BW39" i="10" s="1"/>
  <c r="BW40" i="10" s="1"/>
  <c r="CO34" i="10" l="1"/>
  <c r="CO35" i="10" s="1"/>
</calcChain>
</file>

<file path=xl/sharedStrings.xml><?xml version="1.0" encoding="utf-8"?>
<sst xmlns="http://schemas.openxmlformats.org/spreadsheetml/2006/main" count="1069" uniqueCount="593">
  <si>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</si>
  <si>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</si>
  <si>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</si>
  <si>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</si>
  <si>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</si>
  <si>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</si>
  <si>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</si>
  <si>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</si>
  <si>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</si>
  <si>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</si>
  <si>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</si>
  <si>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</si>
  <si>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</si>
  <si>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</si>
  <si>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</si>
  <si>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</si>
  <si>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</si>
  <si>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</si>
  <si>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</si>
  <si>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</si>
  <si>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</si>
  <si>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</si>
  <si>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</si>
  <si>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</si>
  <si>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</si>
  <si>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</si>
  <si>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</si>
  <si>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</si>
  <si>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</si>
  <si>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</si>
  <si>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</si>
  <si>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</si>
  <si>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</si>
  <si>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</si>
  <si>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</si>
  <si>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</si>
  <si>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</si>
  <si>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</si>
  <si>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</si>
  <si>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</si>
  <si>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</si>
  <si>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</si>
  <si>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</si>
  <si>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</si>
  <si>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</si>
  <si>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</si>
  <si>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</si>
  <si>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</si>
  <si>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</si>
  <si>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</si>
  <si>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</si>
  <si>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</si>
  <si>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</si>
  <si>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</si>
  <si>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</si>
  <si>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</si>
  <si>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</si>
  <si>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</si>
  <si>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</si>
  <si>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</si>
  <si>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</si>
  <si>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</si>
  <si>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</si>
  <si>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</si>
  <si>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</si>
  <si>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</si>
  <si>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</si>
  <si>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</si>
  <si>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</si>
  <si>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</si>
  <si>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</si>
  <si>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</si>
  <si>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</si>
  <si>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</si>
  <si>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</si>
  <si>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</si>
  <si>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</si>
  <si>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</si>
  <si>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</si>
  <si>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</si>
  <si>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</si>
  <si>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</si>
  <si>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</si>
  <si>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</si>
  <si>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</si>
  <si>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</si>
  <si>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</si>
  <si>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</si>
  <si>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</si>
  <si>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</si>
  <si>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</si>
  <si>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</si>
  <si>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</si>
  <si>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</si>
  <si>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</si>
  <si>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</si>
  <si>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</si>
  <si>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</si>
  <si>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</si>
  <si>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</si>
  <si>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</si>
  <si>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</si>
  <si>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</si>
  <si>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</si>
  <si>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</si>
  <si>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</si>
  <si>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</si>
  <si>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</si>
  <si>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</si>
  <si>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</si>
  <si>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</si>
  <si>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</si>
  <si>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</si>
  <si>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</si>
  <si>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</si>
  <si>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</si>
  <si>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</si>
  <si>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</si>
  <si>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</si>
  <si>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</si>
  <si>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</si>
  <si>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</si>
  <si>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</si>
  <si>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</si>
  <si>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</si>
  <si>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</si>
  <si>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</si>
  <si>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</si>
  <si>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</si>
  <si>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</si>
  <si>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</si>
  <si>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</si>
  <si>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</si>
  <si>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</si>
  <si>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</si>
  <si>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</si>
  <si>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</si>
  <si>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</si>
  <si>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</si>
  <si>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</si>
  <si>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</si>
  <si>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</si>
  <si>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</si>
  <si>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</si>
  <si>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</si>
  <si>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</si>
  <si>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</si>
  <si>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</si>
  <si>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</si>
  <si>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</si>
  <si>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</si>
  <si>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</si>
  <si>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</si>
  <si>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</si>
  <si>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</si>
  <si>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</si>
  <si>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</si>
  <si>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</si>
  <si>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</si>
  <si>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</si>
  <si>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</si>
  <si>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</si>
  <si>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</si>
  <si>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</si>
  <si>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</si>
  <si>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</si>
  <si>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</si>
  <si>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</si>
  <si>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</si>
  <si>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</si>
  <si>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</si>
  <si>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</si>
  <si>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</si>
  <si>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</si>
  <si>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</si>
  <si>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</si>
  <si>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</si>
  <si>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</si>
  <si>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</si>
  <si>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</si>
  <si>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</si>
  <si>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</si>
  <si>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</si>
  <si>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</si>
  <si>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</si>
  <si>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</si>
  <si>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</si>
  <si>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</si>
  <si>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</si>
  <si>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</si>
  <si>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</si>
  <si>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</si>
  <si>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</si>
  <si>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</si>
  <si>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</si>
  <si>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</si>
  <si>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</si>
  <si>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</si>
  <si>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</si>
  <si>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</si>
  <si>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</si>
  <si>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</si>
  <si>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</si>
  <si>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</si>
  <si>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</si>
  <si>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</si>
  <si>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</si>
  <si>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</si>
  <si>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埼玉県羽生市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</si>
  <si>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</si>
  <si>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</si>
  <si>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</si>
  <si>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</si>
  <si>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</si>
  <si>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</si>
  <si>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</si>
  <si>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</si>
  <si>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</si>
  <si>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</si>
  <si>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</si>
  <si>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</si>
  <si>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</si>
  <si>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</si>
  <si>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</si>
  <si>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</si>
  <si>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</si>
  <si>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</si>
  <si>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</si>
  <si>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</si>
  <si>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</si>
  <si>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</si>
  <si>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</si>
  <si>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</si>
  <si>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</si>
  <si>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</si>
  <si>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</si>
  <si>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</si>
  <si>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</si>
  <si>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</si>
  <si>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</si>
  <si>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</si>
  <si>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</si>
  <si>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</si>
  <si>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</si>
  <si>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</si>
  <si>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</si>
  <si>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</si>
  <si>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</si>
  <si>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</si>
  <si>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</si>
  <si>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</si>
  <si>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</si>
  <si>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</si>
  <si>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</si>
  <si>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</si>
  <si>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</si>
  <si>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</si>
  <si>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</si>
  <si>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</si>
  <si>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</si>
  <si>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</si>
  <si>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</si>
  <si>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</si>
  <si>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</si>
  <si>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</si>
  <si>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</si>
  <si>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</si>
  <si>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</si>
  <si>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</si>
  <si>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</si>
  <si>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</si>
  <si>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</si>
  <si>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</si>
  <si>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</si>
  <si>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</si>
  <si>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</si>
  <si>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</si>
  <si>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</si>
  <si>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</si>
  <si>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</si>
  <si>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</si>
  <si>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</si>
  <si>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</si>
  <si>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</si>
  <si>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</si>
  <si>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</si>
  <si>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</si>
  <si>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</si>
  <si>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</si>
  <si>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</si>
  <si>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</si>
  <si>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</si>
  <si>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</si>
  <si>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</si>
  <si>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</si>
  <si>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</si>
  <si>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</si>
  <si>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</si>
  <si>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</si>
  <si>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</si>
  <si>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</si>
  <si>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</si>
  <si>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</si>
  <si>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</si>
  <si>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</si>
  <si>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</si>
  <si>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</si>
  <si>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</si>
  <si>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</si>
  <si>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</si>
  <si>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</si>
  <si>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</si>
  <si>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</si>
  <si>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</si>
  <si>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</si>
  <si>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</si>
  <si>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</si>
  <si>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</si>
  <si>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</si>
  <si>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</si>
  <si>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</si>
  <si>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</si>
  <si>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</si>
  <si>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</si>
  <si>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</si>
  <si>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</si>
  <si>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</si>
  <si>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</si>
  <si>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</si>
  <si>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</si>
  <si>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</si>
  <si>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</si>
  <si>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</si>
  <si>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</si>
  <si>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</si>
  <si>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</si>
  <si>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</si>
  <si>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</si>
  <si>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</si>
  <si>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</si>
  <si>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</si>
  <si>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</si>
  <si>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</si>
  <si>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</si>
  <si>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</si>
  <si>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</si>
  <si>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</si>
  <si>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</si>
  <si>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</si>
  <si>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</si>
  <si>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</si>
  <si>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</si>
  <si>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</si>
  <si>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</si>
  <si>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</si>
  <si>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</si>
  <si>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</si>
  <si>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</si>
  <si>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埼玉県羽生市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</si>
  <si>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</si>
  <si>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</si>
  <si>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</si>
  <si>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</si>
  <si>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</si>
  <si>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</si>
  <si>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</si>
  <si>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</si>
  <si>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</si>
  <si>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</si>
  <si>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</si>
  <si>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</si>
  <si>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</si>
  <si>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</si>
  <si>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</si>
  <si>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</si>
  <si>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</si>
  <si>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</si>
  <si>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</si>
  <si>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</si>
  <si>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</si>
  <si>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</si>
  <si>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</si>
  <si>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</si>
  <si>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</si>
  <si>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</si>
  <si>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</si>
  <si>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</si>
  <si>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</si>
  <si>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</si>
  <si>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</si>
  <si>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</si>
  <si>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</si>
  <si>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</si>
  <si>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</si>
  <si>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</si>
  <si>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</si>
  <si>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</si>
  <si>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</si>
  <si>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</si>
  <si>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</si>
  <si>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</si>
  <si>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</si>
  <si>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</si>
  <si>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</si>
  <si>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</si>
  <si>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</si>
  <si>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</si>
  <si>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</si>
  <si>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</si>
  <si>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</si>
  <si>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</si>
  <si>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</si>
  <si>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</si>
  <si>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</si>
  <si>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</si>
  <si>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</si>
  <si>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</si>
  <si>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</si>
  <si>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</si>
  <si>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</si>
  <si>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</si>
  <si>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</si>
  <si>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</si>
  <si>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</si>
  <si>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</si>
  <si>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</si>
  <si>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</si>
  <si>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</si>
  <si>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</si>
  <si>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</si>
  <si>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</si>
  <si>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</si>
  <si>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</si>
  <si>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</si>
  <si>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</si>
  <si>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</si>
  <si>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</si>
  <si>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</si>
  <si>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</si>
  <si>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</si>
  <si>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</si>
  <si>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</si>
  <si>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</si>
  <si>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</si>
  <si>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</si>
  <si>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</si>
  <si>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</si>
  <si>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</si>
  <si>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</si>
  <si>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</si>
  <si>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</si>
  <si>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</si>
  <si>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</si>
  <si>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</si>
  <si>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</si>
  <si>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</si>
  <si>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</si>
  <si>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</si>
  <si>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</si>
  <si>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</si>
  <si>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</si>
  <si>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</si>
  <si>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</si>
  <si>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</si>
  <si>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</si>
  <si>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</si>
  <si>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</si>
  <si>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</si>
  <si>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</si>
  <si>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</si>
  <si>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</si>
  <si>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</si>
  <si>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</si>
  <si>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</si>
  <si>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</si>
  <si>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</si>
  <si>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</si>
  <si>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</si>
  <si>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</si>
  <si>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</si>
  <si>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</si>
  <si>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</si>
  <si>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</si>
  <si>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</si>
  <si>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</si>
  <si>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</si>
  <si>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</si>
  <si>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</si>
  <si>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</si>
  <si>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</si>
  <si>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</si>
  <si>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</si>
  <si>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</si>
  <si>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</si>
  <si>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</si>
  <si>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</si>
  <si>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</si>
  <si>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</si>
  <si>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</si>
  <si>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</si>
  <si>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</si>
  <si>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</si>
  <si>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</si>
  <si>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</si>
  <si>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</si>
  <si>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</si>
  <si>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</si>
  <si>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</si>
  <si>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</si>
  <si>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</si>
  <si>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</si>
  <si>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</si>
  <si>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</si>
  <si>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</si>
  <si>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</si>
  <si>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</si>
  <si>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</si>
  <si>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</si>
  <si>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</si>
  <si>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</si>
  <si>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</si>
  <si>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</si>
  <si>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</si>
  <si>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</si>
  <si>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</si>
  <si>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</si>
  <si>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</si>
  <si>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</si>
  <si>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</si>
  <si>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</si>
  <si>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</si>
  <si>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</si>
  <si>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</si>
  <si>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</si>
  <si>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</si>
  <si>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</si>
  <si>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</si>
  <si>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</si>
  <si>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</si>
  <si>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</si>
  <si>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</si>
  <si>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</si>
  <si>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</si>
  <si>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</si>
  <si>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</si>
  <si>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</si>
  <si>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</si>
  <si>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</si>
  <si>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3.66</t>
  </si>
  <si>
    <t>▲ 1.20</t>
  </si>
  <si>
    <t>▲ 1.33</t>
  </si>
  <si>
    <t>▲ 2.31</t>
  </si>
  <si>
    <t>▲ 1.53</t>
  </si>
  <si>
    <t>一般会計</t>
  </si>
  <si>
    <t>国民健康保険特別会計</t>
  </si>
  <si>
    <t>水道事業会計</t>
  </si>
  <si>
    <t>介護保険特別会計</t>
  </si>
  <si>
    <t>後期高齢者医療特別会計</t>
  </si>
  <si>
    <t>下水道事業特別会計</t>
  </si>
  <si>
    <t>住宅資金貸付事業特別会計</t>
  </si>
  <si>
    <t>中小企業従業員退職金等共済事業特別会計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</si>
  <si>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</si>
  <si>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</si>
  <si>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</si>
  <si>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</si>
  <si>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</si>
  <si>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</si>
  <si>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</si>
  <si>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</si>
  <si>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</si>
  <si>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協働によるまちづくり</t>
    <rPh sb="0" eb="2">
      <t>キョウドウ</t>
    </rPh>
    <phoneticPr fontId="2"/>
  </si>
  <si>
    <t>中小企業従業員退職金等共済基金</t>
    <rPh sb="0" eb="2">
      <t>チュウショウ</t>
    </rPh>
    <rPh sb="2" eb="4">
      <t>キギョウ</t>
    </rPh>
    <rPh sb="4" eb="7">
      <t>ジュウギョウイン</t>
    </rPh>
    <rPh sb="7" eb="9">
      <t>タイショク</t>
    </rPh>
    <rPh sb="9" eb="11">
      <t>キンナド</t>
    </rPh>
    <rPh sb="11" eb="13">
      <t>キョウサイ</t>
    </rPh>
    <rPh sb="13" eb="15">
      <t>キキン</t>
    </rPh>
    <phoneticPr fontId="11"/>
  </si>
  <si>
    <t>埼玉県医療生活協同組合羽生総合病院の新病院建設支援基金</t>
    <rPh sb="0" eb="3">
      <t>サイタマケン</t>
    </rPh>
    <rPh sb="3" eb="5">
      <t>イリョウ</t>
    </rPh>
    <rPh sb="5" eb="7">
      <t>セイカツ</t>
    </rPh>
    <rPh sb="7" eb="9">
      <t>キョウドウ</t>
    </rPh>
    <rPh sb="9" eb="11">
      <t>クミアイ</t>
    </rPh>
    <rPh sb="11" eb="13">
      <t>ハニュウ</t>
    </rPh>
    <rPh sb="13" eb="15">
      <t>ソウゴウ</t>
    </rPh>
    <rPh sb="15" eb="17">
      <t>ビョウイン</t>
    </rPh>
    <rPh sb="18" eb="21">
      <t>シンビョウイン</t>
    </rPh>
    <rPh sb="21" eb="23">
      <t>ケンセツ</t>
    </rPh>
    <rPh sb="23" eb="25">
      <t>シエン</t>
    </rPh>
    <rPh sb="25" eb="27">
      <t>キキン</t>
    </rPh>
    <phoneticPr fontId="11"/>
  </si>
  <si>
    <t>公共施設修繕引当基金</t>
    <rPh sb="0" eb="2">
      <t>コウキョウ</t>
    </rPh>
    <rPh sb="2" eb="4">
      <t>シセツ</t>
    </rPh>
    <rPh sb="4" eb="6">
      <t>シュウゼン</t>
    </rPh>
    <rPh sb="6" eb="8">
      <t>ヒキアテ</t>
    </rPh>
    <rPh sb="8" eb="10">
      <t>キキン</t>
    </rPh>
    <phoneticPr fontId="11"/>
  </si>
  <si>
    <t>一般廃棄物処理施設整備基金</t>
    <rPh sb="0" eb="2">
      <t>イッパン</t>
    </rPh>
    <rPh sb="2" eb="5">
      <t>ハイキブツ</t>
    </rPh>
    <rPh sb="5" eb="7">
      <t>ショリ</t>
    </rPh>
    <rPh sb="7" eb="9">
      <t>シセツ</t>
    </rPh>
    <rPh sb="9" eb="11">
      <t>セイビ</t>
    </rPh>
    <rPh sb="11" eb="13">
      <t>キキン</t>
    </rPh>
    <phoneticPr fontId="11"/>
  </si>
  <si>
    <t>加須市・羽生市水防事務組合</t>
    <rPh sb="0" eb="3">
      <t>カゾシ</t>
    </rPh>
    <rPh sb="4" eb="7">
      <t>ハニュウシ</t>
    </rPh>
    <rPh sb="7" eb="9">
      <t>スイボウ</t>
    </rPh>
    <rPh sb="9" eb="11">
      <t>ジム</t>
    </rPh>
    <rPh sb="11" eb="13">
      <t>クミアイ</t>
    </rPh>
    <phoneticPr fontId="2"/>
  </si>
  <si>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</si>
  <si>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</si>
  <si>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</si>
  <si>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</si>
  <si>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</si>
  <si>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上回る高い水準にある。これは、普通建設事業費等の増加により、財源不足の補てんのため財政調整基金を取り崩し、その残高が減少傾向にあることが要因の一つとなっている。
　その一方で、有形固定資産減価償却率も類似団体平均を上回っており、公共施設の老朽化対策としての投資も必ずしも十分とは言えない状況を示している。
　今後は、公共施設等総合管理計画や令和２年度策定の個別施設計画に基づき、施設総量の適正化を図ることで更新費用の抑制を図り、施設の効率的な維持管理・活用に一層努める必要がある。</t>
    <rPh sb="188" eb="190">
      <t>レイワ</t>
    </rPh>
    <rPh sb="191" eb="192">
      <t>ネン</t>
    </rPh>
    <rPh sb="192" eb="193">
      <t>ド</t>
    </rPh>
    <rPh sb="193" eb="195">
      <t>サクテイ</t>
    </rPh>
    <rPh sb="196" eb="198">
      <t>コベツ</t>
    </rPh>
    <rPh sb="198" eb="200">
      <t>シセツ</t>
    </rPh>
    <rPh sb="200" eb="202">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</si>
  <si>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</si>
  <si>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</si>
  <si>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</si>
  <si>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</si>
  <si>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</si>
  <si>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</si>
  <si>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</si>
  <si>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</si>
  <si>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将来負担比率、実質公債費比率ともに類似団体平均と比較して大幅に高く、また、類似団体平均の比率が減少しているのに対し、当市は比率が増加傾向にある。
　平成25年度に土地開発公社の解散に伴う繰上償還を実施したことにより、実質公債費比率が大きく上昇した一方で、将来負担比率は減少した。　平成28年度では、この平成25年度の影響が外れるため比率の大きな減少となった。しかしながら、地方債現在高は平成25年度から年々増加しており、平成29年度では地方債現在高自体は減少に転じたものの、過年度借入分の影響で年間の元利償還金が増加したことにより、実質公債費比率は悪化した。
今後も、公共施設の維持管理費の増額などにより両比率の上昇が見込まれるが、効率的な施設管理により費用の抑制に努めなければならない。</t>
    <rPh sb="65" eb="67">
      <t>ゾウカ</t>
    </rPh>
    <rPh sb="67" eb="69">
      <t>ケイコウ</t>
    </rPh>
    <rPh sb="167" eb="169">
      <t>ヒリツ</t>
    </rPh>
    <rPh sb="187" eb="190">
      <t>チホウサイ</t>
    </rPh>
    <rPh sb="190" eb="192">
      <t>ゲンザイ</t>
    </rPh>
    <rPh sb="192" eb="193">
      <t>ダカ</t>
    </rPh>
    <rPh sb="194" eb="196">
      <t>ヘイセイ</t>
    </rPh>
    <rPh sb="198" eb="199">
      <t>ネン</t>
    </rPh>
    <rPh sb="199" eb="200">
      <t>ド</t>
    </rPh>
    <rPh sb="202" eb="204">
      <t>ネンネン</t>
    </rPh>
    <rPh sb="204" eb="206">
      <t>ゾウカ</t>
    </rPh>
    <rPh sb="211" eb="213">
      <t>ヘイセイ</t>
    </rPh>
    <rPh sb="215" eb="217">
      <t>ネンド</t>
    </rPh>
    <rPh sb="219" eb="222">
      <t>チホウサイ</t>
    </rPh>
    <rPh sb="222" eb="224">
      <t>ゲンザイ</t>
    </rPh>
    <rPh sb="224" eb="225">
      <t>ダカ</t>
    </rPh>
    <rPh sb="225" eb="227">
      <t>ジタイ</t>
    </rPh>
    <rPh sb="228" eb="230">
      <t>ゲンショウ</t>
    </rPh>
    <rPh sb="231" eb="232">
      <t>テン</t>
    </rPh>
    <rPh sb="238" eb="241">
      <t>カネンド</t>
    </rPh>
    <rPh sb="241" eb="243">
      <t>カリイレ</t>
    </rPh>
    <rPh sb="243" eb="244">
      <t>ブン</t>
    </rPh>
    <rPh sb="245" eb="247">
      <t>エイキョウ</t>
    </rPh>
    <rPh sb="248" eb="250">
      <t>ネンカン</t>
    </rPh>
    <rPh sb="251" eb="253">
      <t>ガンリ</t>
    </rPh>
    <rPh sb="253" eb="256">
      <t>ショウカンキン</t>
    </rPh>
    <rPh sb="257" eb="259">
      <t>ゾウカ</t>
    </rPh>
    <rPh sb="267" eb="269">
      <t>ジッシツ</t>
    </rPh>
    <rPh sb="269" eb="272">
      <t>コウサイヒ</t>
    </rPh>
    <rPh sb="272" eb="274">
      <t>ヒリツ</t>
    </rPh>
    <rPh sb="275" eb="277">
      <t>アッカ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</si>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</sst>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AD1F-4060-AD6F-7225EDA9D5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56278</c:v>
                </c:pt>
                <c:pt idx="1">
                  <c:v>45778</c:v>
                </c:pt>
                <c:pt idx="2">
                  <c:v>36003</c:v>
                </c:pt>
                <c:pt idx="3">
                  <c:v>42968</c:v>
                </c:pt>
                <c:pt idx="4">
                  <c:v>38790</c:v>
                </c:pt>
              </c:numCache>
            </c:numRef>
          </c:val>
          <c:smooth val="0"/>
          <c:extLst>
            <c:ext xmlns:c16="http://schemas.microsoft.com/office/drawing/2014/chart" uri="{C3380CC4-5D6E-409C-BE32-E72D297353CC}">
              <c16:uniqueId val="{00000001-AD1F-4060-AD6F-7225EDA9D58C}"/>
            </c:ext>
          </c:extLst>
        </c:ser>
        <c:dLbls>
          <c:showLegendKey val="0"/>
          <c:showVal val="0"/>
          <c:showCatName val="0"/>
          <c:showSerName val="0"/>
          <c:showPercent val="0"/>
          <c:showBubbleSize val="0"/>
        </c:dLbls>
        <c:marker val="1"/>
        <c:smooth val="0"/>
        <c:axId val="122725120"/>
        <c:axId val="122727040"/>
      </c:lineChart>
      <c:catAx>
        <c:axId val="122725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27040"/>
        <c:crosses val="autoZero"/>
        <c:auto val="1"/>
        <c:lblAlgn val="ctr"/>
        <c:lblOffset val="100"/>
        <c:tickLblSkip val="1"/>
        <c:tickMarkSkip val="1"/>
        <c:noMultiLvlLbl val="0"/>
      </c:catAx>
      <c:valAx>
        <c:axId val="122727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2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10.98</c:v>
                </c:pt>
                <c:pt idx="1">
                  <c:v>9.86</c:v>
                </c:pt>
                <c:pt idx="2">
                  <c:v>8.1999999999999993</c:v>
                </c:pt>
                <c:pt idx="3">
                  <c:v>9.6</c:v>
                </c:pt>
                <c:pt idx="4">
                  <c:v>9.33</c:v>
                </c:pt>
              </c:numCache>
            </c:numRef>
          </c:val>
          <c:extLst>
            <c:ext xmlns:c16="http://schemas.microsoft.com/office/drawing/2014/chart" uri="{C3380CC4-5D6E-409C-BE32-E72D297353CC}">
              <c16:uniqueId val="{00000000-3E17-49B7-8F09-295060E4BA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11.66</c:v>
                </c:pt>
                <c:pt idx="1">
                  <c:v>11.75</c:v>
                </c:pt>
                <c:pt idx="2">
                  <c:v>11.77</c:v>
                </c:pt>
                <c:pt idx="3">
                  <c:v>8.24</c:v>
                </c:pt>
                <c:pt idx="4">
                  <c:v>6.81</c:v>
                </c:pt>
              </c:numCache>
            </c:numRef>
          </c:val>
          <c:extLst>
            <c:ext xmlns:c16="http://schemas.microsoft.com/office/drawing/2014/chart" uri="{C3380CC4-5D6E-409C-BE32-E72D297353CC}">
              <c16:uniqueId val="{00000001-3E17-49B7-8F09-295060E4BAD2}"/>
            </c:ext>
          </c:extLst>
        </c:ser>
        <c:dLbls>
          <c:showLegendKey val="0"/>
          <c:showVal val="0"/>
          <c:showCatName val="0"/>
          <c:showSerName val="0"/>
          <c:showPercent val="0"/>
          <c:showBubbleSize val="0"/>
        </c:dLbls>
        <c:gapWidth val="250"/>
        <c:overlap val="100"/>
        <c:axId val="151558016"/>
        <c:axId val="15156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-3.66</c:v>
                </c:pt>
                <c:pt idx="1">
                  <c:v>-1.2</c:v>
                </c:pt>
                <c:pt idx="2">
                  <c:v>-1.33</c:v>
                </c:pt>
                <c:pt idx="3">
                  <c:v>-2.31</c:v>
                </c:pt>
                <c:pt idx="4">
                  <c:v>-1.53</c:v>
                </c:pt>
              </c:numCache>
            </c:numRef>
          </c:val>
          <c:smooth val="0"/>
          <c:extLst>
            <c:ext xmlns:c16="http://schemas.microsoft.com/office/drawing/2014/chart" uri="{C3380CC4-5D6E-409C-BE32-E72D297353CC}">
              <c16:uniqueId val="{00000002-3E17-49B7-8F09-295060E4BAD2}"/>
            </c:ext>
          </c:extLst>
        </c:ser>
        <c:dLbls>
          <c:showLegendKey val="0"/>
          <c:showVal val="0"/>
          <c:showCatName val="0"/>
          <c:showSerName val="0"/>
          <c:showPercent val="0"/>
          <c:showBubbleSize val="0"/>
        </c:dLbls>
        <c:marker val="1"/>
        <c:smooth val="0"/>
        <c:axId val="151558016"/>
        <c:axId val="151564288"/>
      </c:lineChart>
      <c:catAx>
        <c:axId val="1515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564288"/>
        <c:crosses val="autoZero"/>
        <c:auto val="1"/>
        <c:lblAlgn val="ctr"/>
        <c:lblOffset val="100"/>
        <c:tickLblSkip val="1"/>
        <c:tickMarkSkip val="1"/>
        <c:noMultiLvlLbl val="0"/>
      </c:catAx>
      <c:valAx>
        <c:axId val="15156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5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DB-4DD1-BEFD-7826B250B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DB-4DD1-BEFD-7826B250B18E}"/>
            </c:ext>
          </c:extLst>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CBDB-4DD1-BEFD-7826B250B18E}"/>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0.03</c:v>
                </c:pt>
                <c:pt idx="4">
                  <c:v>#N/A</c:v>
                </c:pt>
                <c:pt idx="5">
                  <c:v>0.06</c:v>
                </c:pt>
                <c:pt idx="6">
                  <c:v>#N/A</c:v>
                </c:pt>
                <c:pt idx="7">
                  <c:v>0.03</c:v>
                </c:pt>
                <c:pt idx="8">
                  <c:v>#N/A</c:v>
                </c:pt>
                <c:pt idx="9">
                  <c:v>0.03</c:v>
                </c:pt>
              </c:numCache>
            </c:numRef>
          </c:val>
          <c:extLst>
            <c:ext xmlns:c16="http://schemas.microsoft.com/office/drawing/2014/chart" uri="{C3380CC4-5D6E-409C-BE32-E72D297353CC}">
              <c16:uniqueId val="{00000003-CBDB-4DD1-BEFD-7826B250B18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0.48</c:v>
                </c:pt>
                <c:pt idx="2">
                  <c:v>#N/A</c:v>
                </c:pt>
                <c:pt idx="3">
                  <c:v>0.43</c:v>
                </c:pt>
                <c:pt idx="4">
                  <c:v>#N/A</c:v>
                </c:pt>
                <c:pt idx="5">
                  <c:v>0.42</c:v>
                </c:pt>
                <c:pt idx="6">
                  <c:v>#N/A</c:v>
                </c:pt>
                <c:pt idx="7">
                  <c:v>0.17</c:v>
                </c:pt>
                <c:pt idx="8">
                  <c:v>#N/A</c:v>
                </c:pt>
                <c:pt idx="9">
                  <c:v>0.36</c:v>
                </c:pt>
              </c:numCache>
            </c:numRef>
          </c:val>
          <c:extLst>
            <c:ext xmlns:c16="http://schemas.microsoft.com/office/drawing/2014/chart" uri="{C3380CC4-5D6E-409C-BE32-E72D297353CC}">
              <c16:uniqueId val="{00000004-CBDB-4DD1-BEFD-7826B250B18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0.63</c:v>
                </c:pt>
                <c:pt idx="2">
                  <c:v>#N/A</c:v>
                </c:pt>
                <c:pt idx="3">
                  <c:v>0.79</c:v>
                </c:pt>
                <c:pt idx="4">
                  <c:v>#N/A</c:v>
                </c:pt>
                <c:pt idx="5">
                  <c:v>1</c:v>
                </c:pt>
                <c:pt idx="6">
                  <c:v>#N/A</c:v>
                </c:pt>
                <c:pt idx="7">
                  <c:v>0.76</c:v>
                </c:pt>
                <c:pt idx="8">
                  <c:v>#N/A</c:v>
                </c:pt>
                <c:pt idx="9">
                  <c:v>0.49</c:v>
                </c:pt>
              </c:numCache>
            </c:numRef>
          </c:val>
          <c:extLst>
            <c:ext xmlns:c16="http://schemas.microsoft.com/office/drawing/2014/chart" uri="{C3380CC4-5D6E-409C-BE32-E72D297353CC}">
              <c16:uniqueId val="{00000005-CBDB-4DD1-BEFD-7826B250B1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1.38</c:v>
                </c:pt>
                <c:pt idx="2">
                  <c:v>#N/A</c:v>
                </c:pt>
                <c:pt idx="3">
                  <c:v>0.33</c:v>
                </c:pt>
                <c:pt idx="4">
                  <c:v>#N/A</c:v>
                </c:pt>
                <c:pt idx="5">
                  <c:v>0.9</c:v>
                </c:pt>
                <c:pt idx="6">
                  <c:v>#N/A</c:v>
                </c:pt>
                <c:pt idx="7">
                  <c:v>1.24</c:v>
                </c:pt>
                <c:pt idx="8">
                  <c:v>#N/A</c:v>
                </c:pt>
                <c:pt idx="9">
                  <c:v>2.48</c:v>
                </c:pt>
              </c:numCache>
            </c:numRef>
          </c:val>
          <c:extLst>
            <c:ext xmlns:c16="http://schemas.microsoft.com/office/drawing/2014/chart" uri="{C3380CC4-5D6E-409C-BE32-E72D297353CC}">
              <c16:uniqueId val="{00000006-CBDB-4DD1-BEFD-7826B250B18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6.08</c:v>
                </c:pt>
                <c:pt idx="2">
                  <c:v>#N/A</c:v>
                </c:pt>
                <c:pt idx="3">
                  <c:v>7.13</c:v>
                </c:pt>
                <c:pt idx="4">
                  <c:v>#N/A</c:v>
                </c:pt>
                <c:pt idx="5">
                  <c:v>6.44</c:v>
                </c:pt>
                <c:pt idx="6">
                  <c:v>#N/A</c:v>
                </c:pt>
                <c:pt idx="7">
                  <c:v>6.78</c:v>
                </c:pt>
                <c:pt idx="8">
                  <c:v>#N/A</c:v>
                </c:pt>
                <c:pt idx="9">
                  <c:v>4.87</c:v>
                </c:pt>
              </c:numCache>
            </c:numRef>
          </c:val>
          <c:extLst>
            <c:ext xmlns:c16="http://schemas.microsoft.com/office/drawing/2014/chart" uri="{C3380CC4-5D6E-409C-BE32-E72D297353CC}">
              <c16:uniqueId val="{00000007-CBDB-4DD1-BEFD-7826B250B18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5.44</c:v>
                </c:pt>
                <c:pt idx="2">
                  <c:v>#N/A</c:v>
                </c:pt>
                <c:pt idx="3">
                  <c:v>6.74</c:v>
                </c:pt>
                <c:pt idx="4">
                  <c:v>#N/A</c:v>
                </c:pt>
                <c:pt idx="5">
                  <c:v>5.12</c:v>
                </c:pt>
                <c:pt idx="6">
                  <c:v>#N/A</c:v>
                </c:pt>
                <c:pt idx="7">
                  <c:v>7.98</c:v>
                </c:pt>
                <c:pt idx="8">
                  <c:v>#N/A</c:v>
                </c:pt>
                <c:pt idx="9">
                  <c:v>6.85</c:v>
                </c:pt>
              </c:numCache>
            </c:numRef>
          </c:val>
          <c:extLst>
            <c:ext xmlns:c16="http://schemas.microsoft.com/office/drawing/2014/chart" uri="{C3380CC4-5D6E-409C-BE32-E72D297353CC}">
              <c16:uniqueId val="{00000008-CBDB-4DD1-BEFD-7826B250B1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10.87</c:v>
                </c:pt>
                <c:pt idx="2">
                  <c:v>#N/A</c:v>
                </c:pt>
                <c:pt idx="3">
                  <c:v>9.81</c:v>
                </c:pt>
                <c:pt idx="4">
                  <c:v>#N/A</c:v>
                </c:pt>
                <c:pt idx="5">
                  <c:v>8.11</c:v>
                </c:pt>
                <c:pt idx="6">
                  <c:v>#N/A</c:v>
                </c:pt>
                <c:pt idx="7">
                  <c:v>9.5399999999999991</c:v>
                </c:pt>
                <c:pt idx="8">
                  <c:v>#N/A</c:v>
                </c:pt>
                <c:pt idx="9">
                  <c:v>9.27</c:v>
                </c:pt>
              </c:numCache>
            </c:numRef>
          </c:val>
          <c:extLst>
            <c:ext xmlns:c16="http://schemas.microsoft.com/office/drawing/2014/chart" uri="{C3380CC4-5D6E-409C-BE32-E72D297353CC}">
              <c16:uniqueId val="{00000009-CBDB-4DD1-BEFD-7826B250B18E}"/>
            </c:ext>
          </c:extLst>
        </c:ser>
        <c:dLbls>
          <c:showLegendKey val="0"/>
          <c:showVal val="0"/>
          <c:showCatName val="0"/>
          <c:showSerName val="0"/>
          <c:showPercent val="0"/>
          <c:showBubbleSize val="0"/>
        </c:dLbls>
        <c:gapWidth val="150"/>
        <c:overlap val="100"/>
        <c:axId val="151707648"/>
        <c:axId val="151709184"/>
      </c:barChart>
      <c:catAx>
        <c:axId val="1517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09184"/>
        <c:crosses val="autoZero"/>
        <c:auto val="1"/>
        <c:lblAlgn val="ctr"/>
        <c:lblOffset val="100"/>
        <c:tickLblSkip val="1"/>
        <c:tickMarkSkip val="1"/>
        <c:noMultiLvlLbl val="0"/>
      </c:catAx>
      <c:valAx>
        <c:axId val="15170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0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1516</c:v>
                </c:pt>
                <c:pt idx="5">
                  <c:v>1592</c:v>
                </c:pt>
                <c:pt idx="8">
                  <c:v>1459</c:v>
                </c:pt>
                <c:pt idx="11">
                  <c:v>1434</c:v>
                </c:pt>
                <c:pt idx="14">
                  <c:v>1438</c:v>
                </c:pt>
              </c:numCache>
            </c:numRef>
          </c:val>
          <c:extLst>
            <c:ext xmlns:c16="http://schemas.microsoft.com/office/drawing/2014/chart" uri="{C3380CC4-5D6E-409C-BE32-E72D297353CC}">
              <c16:uniqueId val="{00000000-0678-4E36-82B4-0906530078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78-4E36-82B4-0906530078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754</c:v>
                </c:pt>
                <c:pt idx="3">
                  <c:v>16</c:v>
                </c:pt>
                <c:pt idx="6">
                  <c:v>21</c:v>
                </c:pt>
                <c:pt idx="9">
                  <c:v>21</c:v>
                </c:pt>
                <c:pt idx="12">
                  <c:v>21</c:v>
                </c:pt>
              </c:numCache>
            </c:numRef>
          </c:val>
          <c:extLst>
            <c:ext xmlns:c16="http://schemas.microsoft.com/office/drawing/2014/chart" uri="{C3380CC4-5D6E-409C-BE32-E72D297353CC}">
              <c16:uniqueId val="{00000002-0678-4E36-82B4-0906530078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78-4E36-82B4-0906530078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503</c:v>
                </c:pt>
                <c:pt idx="3">
                  <c:v>503</c:v>
                </c:pt>
                <c:pt idx="6">
                  <c:v>503</c:v>
                </c:pt>
                <c:pt idx="9">
                  <c:v>567</c:v>
                </c:pt>
                <c:pt idx="12">
                  <c:v>549</c:v>
                </c:pt>
              </c:numCache>
            </c:numRef>
          </c:val>
          <c:extLst>
            <c:ext xmlns:c16="http://schemas.microsoft.com/office/drawing/2014/chart" uri="{C3380CC4-5D6E-409C-BE32-E72D297353CC}">
              <c16:uniqueId val="{00000004-0678-4E36-82B4-0906530078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78-4E36-82B4-0906530078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78-4E36-82B4-0906530078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1793</c:v>
                </c:pt>
                <c:pt idx="3">
                  <c:v>1819</c:v>
                </c:pt>
                <c:pt idx="6">
                  <c:v>1739</c:v>
                </c:pt>
                <c:pt idx="9">
                  <c:v>1800</c:v>
                </c:pt>
                <c:pt idx="12">
                  <c:v>1917</c:v>
                </c:pt>
              </c:numCache>
            </c:numRef>
          </c:val>
          <c:extLst>
            <c:ext xmlns:c16="http://schemas.microsoft.com/office/drawing/2014/chart" uri="{C3380CC4-5D6E-409C-BE32-E72D297353CC}">
              <c16:uniqueId val="{00000007-0678-4E36-82B4-090653007850}"/>
            </c:ext>
          </c:extLst>
        </c:ser>
        <c:dLbls>
          <c:showLegendKey val="0"/>
          <c:showVal val="0"/>
          <c:showCatName val="0"/>
          <c:showSerName val="0"/>
          <c:showPercent val="0"/>
          <c:showBubbleSize val="0"/>
        </c:dLbls>
        <c:gapWidth val="100"/>
        <c:overlap val="100"/>
        <c:axId val="151906944"/>
        <c:axId val="15192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1534</c:v>
                </c:pt>
                <c:pt idx="2">
                  <c:v>#N/A</c:v>
                </c:pt>
                <c:pt idx="3">
                  <c:v>#N/A</c:v>
                </c:pt>
                <c:pt idx="4">
                  <c:v>746</c:v>
                </c:pt>
                <c:pt idx="5">
                  <c:v>#N/A</c:v>
                </c:pt>
                <c:pt idx="6">
                  <c:v>#N/A</c:v>
                </c:pt>
                <c:pt idx="7">
                  <c:v>804</c:v>
                </c:pt>
                <c:pt idx="8">
                  <c:v>#N/A</c:v>
                </c:pt>
                <c:pt idx="9">
                  <c:v>#N/A</c:v>
                </c:pt>
                <c:pt idx="10">
                  <c:v>954</c:v>
                </c:pt>
                <c:pt idx="11">
                  <c:v>#N/A</c:v>
                </c:pt>
                <c:pt idx="12">
                  <c:v>#N/A</c:v>
                </c:pt>
                <c:pt idx="13">
                  <c:v>1049</c:v>
                </c:pt>
                <c:pt idx="14">
                  <c:v>#N/A</c:v>
                </c:pt>
              </c:numCache>
            </c:numRef>
          </c:val>
          <c:smooth val="0"/>
          <c:extLst>
            <c:ext xmlns:c16="http://schemas.microsoft.com/office/drawing/2014/chart" uri="{C3380CC4-5D6E-409C-BE32-E72D297353CC}">
              <c16:uniqueId val="{00000008-0678-4E36-82B4-090653007850}"/>
            </c:ext>
          </c:extLst>
        </c:ser>
        <c:dLbls>
          <c:showLegendKey val="0"/>
          <c:showVal val="0"/>
          <c:showCatName val="0"/>
          <c:showSerName val="0"/>
          <c:showPercent val="0"/>
          <c:showBubbleSize val="0"/>
        </c:dLbls>
        <c:marker val="1"/>
        <c:smooth val="0"/>
        <c:axId val="151906944"/>
        <c:axId val="151921408"/>
      </c:lineChart>
      <c:catAx>
        <c:axId val="1519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21408"/>
        <c:crosses val="autoZero"/>
        <c:auto val="1"/>
        <c:lblAlgn val="ctr"/>
        <c:lblOffset val="100"/>
        <c:tickLblSkip val="1"/>
        <c:tickMarkSkip val="1"/>
        <c:noMultiLvlLbl val="0"/>
      </c:catAx>
      <c:valAx>
        <c:axId val="1519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0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14015</c:v>
                </c:pt>
                <c:pt idx="5">
                  <c:v>13828</c:v>
                </c:pt>
                <c:pt idx="8">
                  <c:v>13815</c:v>
                </c:pt>
                <c:pt idx="11">
                  <c:v>13948</c:v>
                </c:pt>
                <c:pt idx="14">
                  <c:v>13794</c:v>
                </c:pt>
              </c:numCache>
            </c:numRef>
          </c:val>
          <c:extLst>
            <c:ext xmlns:c16="http://schemas.microsoft.com/office/drawing/2014/chart" uri="{C3380CC4-5D6E-409C-BE32-E72D297353CC}">
              <c16:uniqueId val="{00000000-F3CB-4B1C-88A4-EDB9B74401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1940</c:v>
                </c:pt>
                <c:pt idx="5">
                  <c:v>2102</c:v>
                </c:pt>
                <c:pt idx="8">
                  <c:v>1994</c:v>
                </c:pt>
                <c:pt idx="11">
                  <c:v>2086</c:v>
                </c:pt>
                <c:pt idx="14">
                  <c:v>1866</c:v>
                </c:pt>
              </c:numCache>
            </c:numRef>
          </c:val>
          <c:extLst>
            <c:ext xmlns:c16="http://schemas.microsoft.com/office/drawing/2014/chart" uri="{C3380CC4-5D6E-409C-BE32-E72D297353CC}">
              <c16:uniqueId val="{00000001-F3CB-4B1C-88A4-EDB9B74401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3031</c:v>
                </c:pt>
                <c:pt idx="5">
                  <c:v>3184</c:v>
                </c:pt>
                <c:pt idx="8">
                  <c:v>3343</c:v>
                </c:pt>
                <c:pt idx="11">
                  <c:v>2837</c:v>
                </c:pt>
                <c:pt idx="14">
                  <c:v>3048</c:v>
                </c:pt>
              </c:numCache>
            </c:numRef>
          </c:val>
          <c:extLst>
            <c:ext xmlns:c16="http://schemas.microsoft.com/office/drawing/2014/chart" uri="{C3380CC4-5D6E-409C-BE32-E72D297353CC}">
              <c16:uniqueId val="{00000002-F3CB-4B1C-88A4-EDB9B74401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CB-4B1C-88A4-EDB9B74401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CB-4B1C-88A4-EDB9B74401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182</c:v>
                </c:pt>
                <c:pt idx="3">
                  <c:v>144</c:v>
                </c:pt>
                <c:pt idx="6">
                  <c:v>91</c:v>
                </c:pt>
                <c:pt idx="9">
                  <c:v>52</c:v>
                </c:pt>
                <c:pt idx="12">
                  <c:v>15</c:v>
                </c:pt>
              </c:numCache>
            </c:numRef>
          </c:val>
          <c:extLst>
            <c:ext xmlns:c16="http://schemas.microsoft.com/office/drawing/2014/chart" uri="{C3380CC4-5D6E-409C-BE32-E72D297353CC}">
              <c16:uniqueId val="{00000005-F3CB-4B1C-88A4-EDB9B74401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4837</c:v>
                </c:pt>
                <c:pt idx="3">
                  <c:v>4603</c:v>
                </c:pt>
                <c:pt idx="6">
                  <c:v>4431</c:v>
                </c:pt>
                <c:pt idx="9">
                  <c:v>4328</c:v>
                </c:pt>
                <c:pt idx="12">
                  <c:v>4274</c:v>
                </c:pt>
              </c:numCache>
            </c:numRef>
          </c:val>
          <c:extLst>
            <c:ext xmlns:c16="http://schemas.microsoft.com/office/drawing/2014/chart" uri="{C3380CC4-5D6E-409C-BE32-E72D297353CC}">
              <c16:uniqueId val="{00000006-F3CB-4B1C-88A4-EDB9B74401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CB-4B1C-88A4-EDB9B74401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6076</c:v>
                </c:pt>
                <c:pt idx="3">
                  <c:v>5866</c:v>
                </c:pt>
                <c:pt idx="6">
                  <c:v>5524</c:v>
                </c:pt>
                <c:pt idx="9">
                  <c:v>5784</c:v>
                </c:pt>
                <c:pt idx="12">
                  <c:v>5871</c:v>
                </c:pt>
              </c:numCache>
            </c:numRef>
          </c:val>
          <c:extLst>
            <c:ext xmlns:c16="http://schemas.microsoft.com/office/drawing/2014/chart" uri="{C3380CC4-5D6E-409C-BE32-E72D297353CC}">
              <c16:uniqueId val="{00000008-F3CB-4B1C-88A4-EDB9B74401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192</c:v>
                </c:pt>
                <c:pt idx="6">
                  <c:v>143</c:v>
                </c:pt>
                <c:pt idx="9">
                  <c:v>91</c:v>
                </c:pt>
                <c:pt idx="12">
                  <c:v>39</c:v>
                </c:pt>
              </c:numCache>
            </c:numRef>
          </c:val>
          <c:extLst>
            <c:ext xmlns:c16="http://schemas.microsoft.com/office/drawing/2014/chart" uri="{C3380CC4-5D6E-409C-BE32-E72D297353CC}">
              <c16:uniqueId val="{00000009-F3CB-4B1C-88A4-EDB9B74401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17825</c:v>
                </c:pt>
                <c:pt idx="3">
                  <c:v>18220</c:v>
                </c:pt>
                <c:pt idx="6">
                  <c:v>18401</c:v>
                </c:pt>
                <c:pt idx="9">
                  <c:v>18572</c:v>
                </c:pt>
                <c:pt idx="12">
                  <c:v>18567</c:v>
                </c:pt>
              </c:numCache>
            </c:numRef>
          </c:val>
          <c:extLst>
            <c:ext xmlns:c16="http://schemas.microsoft.com/office/drawing/2014/chart" uri="{C3380CC4-5D6E-409C-BE32-E72D297353CC}">
              <c16:uniqueId val="{0000000A-F3CB-4B1C-88A4-EDB9B74401EC}"/>
            </c:ext>
          </c:extLst>
        </c:ser>
        <c:dLbls>
          <c:showLegendKey val="0"/>
          <c:showVal val="0"/>
          <c:showCatName val="0"/>
          <c:showSerName val="0"/>
          <c:showPercent val="0"/>
          <c:showBubbleSize val="0"/>
        </c:dLbls>
        <c:gapWidth val="100"/>
        <c:overlap val="100"/>
        <c:axId val="152061440"/>
        <c:axId val="15206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9934</c:v>
                </c:pt>
                <c:pt idx="2">
                  <c:v>#N/A</c:v>
                </c:pt>
                <c:pt idx="3">
                  <c:v>#N/A</c:v>
                </c:pt>
                <c:pt idx="4">
                  <c:v>9910</c:v>
                </c:pt>
                <c:pt idx="5">
                  <c:v>#N/A</c:v>
                </c:pt>
                <c:pt idx="6">
                  <c:v>#N/A</c:v>
                </c:pt>
                <c:pt idx="7">
                  <c:v>9438</c:v>
                </c:pt>
                <c:pt idx="8">
                  <c:v>#N/A</c:v>
                </c:pt>
                <c:pt idx="9">
                  <c:v>#N/A</c:v>
                </c:pt>
                <c:pt idx="10">
                  <c:v>9956</c:v>
                </c:pt>
                <c:pt idx="11">
                  <c:v>#N/A</c:v>
                </c:pt>
                <c:pt idx="12">
                  <c:v>#N/A</c:v>
                </c:pt>
                <c:pt idx="13">
                  <c:v>10057</c:v>
                </c:pt>
                <c:pt idx="14">
                  <c:v>#N/A</c:v>
                </c:pt>
              </c:numCache>
            </c:numRef>
          </c:val>
          <c:smooth val="0"/>
          <c:extLst>
            <c:ext xmlns:c16="http://schemas.microsoft.com/office/drawing/2014/chart" uri="{C3380CC4-5D6E-409C-BE32-E72D297353CC}">
              <c16:uniqueId val="{0000000B-F3CB-4B1C-88A4-EDB9B74401EC}"/>
            </c:ext>
          </c:extLst>
        </c:ser>
        <c:dLbls>
          <c:showLegendKey val="0"/>
          <c:showVal val="0"/>
          <c:showCatName val="0"/>
          <c:showSerName val="0"/>
          <c:showPercent val="0"/>
          <c:showBubbleSize val="0"/>
        </c:dLbls>
        <c:marker val="1"/>
        <c:smooth val="0"/>
        <c:axId val="152061440"/>
        <c:axId val="152063360"/>
      </c:lineChart>
      <c:catAx>
        <c:axId val="15206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063360"/>
        <c:crosses val="autoZero"/>
        <c:auto val="1"/>
        <c:lblAlgn val="ctr"/>
        <c:lblOffset val="100"/>
        <c:tickLblSkip val="1"/>
        <c:tickMarkSkip val="1"/>
        <c:noMultiLvlLbl val="0"/>
      </c:catAx>
      <c:valAx>
        <c:axId val="15206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6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1302</c:v>
                </c:pt>
                <c:pt idx="1">
                  <c:v>903</c:v>
                </c:pt>
                <c:pt idx="2">
                  <c:v>753</c:v>
                </c:pt>
              </c:numCache>
            </c:numRef>
          </c:val>
          <c:extLst>
            <c:ext xmlns:c16="http://schemas.microsoft.com/office/drawing/2014/chart" uri="{C3380CC4-5D6E-409C-BE32-E72D297353CC}">
              <c16:uniqueId val="{00000000-013E-4F2D-9EEC-47E34A6D34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013E-4F2D-9EEC-47E34A6D34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1651</c:v>
                </c:pt>
                <c:pt idx="1">
                  <c:v>1794</c:v>
                </c:pt>
                <c:pt idx="2">
                  <c:v>1921</c:v>
                </c:pt>
              </c:numCache>
            </c:numRef>
          </c:val>
          <c:extLst>
            <c:ext xmlns:c16="http://schemas.microsoft.com/office/drawing/2014/chart" uri="{C3380CC4-5D6E-409C-BE32-E72D297353CC}">
              <c16:uniqueId val="{00000002-013E-4F2D-9EEC-47E34A6D34D2}"/>
            </c:ext>
          </c:extLst>
        </c:ser>
        <c:dLbls>
          <c:showLegendKey val="0"/>
          <c:showVal val="0"/>
          <c:showCatName val="0"/>
          <c:showSerName val="0"/>
          <c:showPercent val="0"/>
          <c:showBubbleSize val="0"/>
        </c:dLbls>
        <c:gapWidth val="120"/>
        <c:overlap val="100"/>
        <c:axId val="152234240"/>
        <c:axId val="152371200"/>
      </c:barChart>
      <c:catAx>
        <c:axId val="1522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371200"/>
        <c:crosses val="autoZero"/>
        <c:auto val="1"/>
        <c:lblAlgn val="ctr"/>
        <c:lblOffset val="100"/>
        <c:tickLblSkip val="1"/>
        <c:tickMarkSkip val="1"/>
        <c:noMultiLvlLbl val="0"/>
      </c:catAx>
      <c:valAx>
        <c:axId val="152371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2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{BDCCA83F-15F7-455D-B97D-2E970A96A831}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732-43C6-ADFD-DE5322D2E0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{D7C65C69-DE68-4F08-9792-E2D64B8900DC}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32-43C6-ADFD-DE5322D2E0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{F219A1CF-E282-4ADC-B971-72502AF44BBA}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32-43C6-ADFD-DE5322D2E0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{7F72D262-E803-4AF8-9C6E-28035C791C73}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32-43C6-ADFD-DE5322D2E0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{36B70A6A-B840-4765-962D-0F6525D89ACA}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32-43C6-ADFD-DE5322D2E04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{484049AD-D344-4381-99A7-B78FE17F14D3}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732-43C6-ADFD-DE5322D2E04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{F1048CED-DB7B-489E-B312-407DF48FFCE1}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732-43C6-ADFD-DE5322D2E04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{5D3C0C7A-72A3-427D-8CAA-B70DF1691098}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732-43C6-ADFD-DE5322D2E04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{9DCB31BB-C057-48DE-AB67-CB2FD9236BFA}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732-43C6-ADFD-DE5322D2E0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60.5</c:v>
                </c:pt>
              </c:numCache>
            </c:numRef>
          </c:xVal>
          <c:yVal>
            <c:numRef>
              <c:f>公会計指標分析・財政指標組合せ分析表!$BP$51:$DC$51</c:f>
              <c:numCache>
                <c:formatCode>#,##0.0;"▲ "#,##0.0</c:formatCode>
                <c:ptCount val="40"/>
                <c:pt idx="16">
                  <c:v>95.9</c:v>
                </c:pt>
                <c:pt idx="24">
                  <c:v>102.2</c:v>
                </c:pt>
              </c:numCache>
            </c:numRef>
          </c:yVal>
          <c:smooth val="0"/>
          <c:extLst>
            <c:ext xmlns:c16="http://schemas.microsoft.com/office/drawing/2014/chart" uri="{C3380CC4-5D6E-409C-BE32-E72D297353CC}">
              <c16:uniqueId val="{00000009-D732-43C6-ADFD-DE5322D2E0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{A2D8A3BE-76E8-49A8-9E15-D06994F768EC}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732-43C6-ADFD-DE5322D2E0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{ADB07D6C-4D2D-469E-AE0F-FDDBE07F2102}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32-43C6-ADFD-DE5322D2E0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{0D46D609-6B75-4E28-BD28-1DE645DC18D3}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32-43C6-ADFD-DE5322D2E0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{865C0ED1-3FCF-4053-990B-A4BC558E96E9}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32-43C6-ADFD-DE5322D2E0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{2A24636F-77DB-411F-B4CC-94190B26D4D4}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32-43C6-ADFD-DE5322D2E04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{17785C39-FBA4-4FCD-9EB7-186082632BDD}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732-43C6-ADFD-DE5322D2E04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{3CBF6B77-72D1-4C4B-90C7-A2B2ECE3EFE1}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732-43C6-ADFD-DE5322D2E04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{F9AA8E12-58CF-41F9-9B5F-DACC61CE9C06}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732-43C6-ADFD-DE5322D2E04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{A165E282-E6EC-45E8-9009-6CDE5B95EFB0}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732-43C6-ADFD-DE5322D2E0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c:ext xmlns:c16="http://schemas.microsoft.com/office/drawing/2014/chart" uri="{C3380CC4-5D6E-409C-BE32-E72D297353CC}">
              <c16:uniqueId val="{00000013-D732-43C6-ADFD-DE5322D2E04F}"/>
            </c:ext>
          </c:extLst>
        </c:ser>
        <c:dLbls>
          <c:showLegendKey val="0"/>
          <c:showVal val="1"/>
          <c:showCatName val="0"/>
          <c:showSerName val="0"/>
          <c:showPercent val="0"/>
          <c:showBubbleSize val="0"/>
        </c:dLbls>
        <c:axId val="46179840"/>
        <c:axId val="46181760"/>
      </c:scatterChart>
      <c:valAx>
        <c:axId val="46179840"/>
        <c:scaling>
          <c:orientation val="minMax"/>
          <c:max val="6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{F019DCB2-4232-42A6-A5A2-5DEA4BC28612}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A9C-48DD-B38A-C6AC51CF23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{D4F89AC6-8A16-4C4B-8DAA-FA89C84409C1}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C-48DD-B38A-C6AC51CF23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{A7100A03-8634-4DCB-A59A-AA92B080C86E}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C-48DD-B38A-C6AC51CF23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{490CC776-2517-4925-BC7D-A6E56076B613}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C-48DD-B38A-C6AC51CF23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{02453FFD-CB69-471F-A3C5-EC0040AD12C4}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C-48DD-B38A-C6AC51CF23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{5B08923A-4F81-4AA7-B110-4D3DE63BBC83}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A9C-48DD-B38A-C6AC51CF23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{7AA9E57E-B2F6-403D-BBC8-2E2D4C4A2874}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A9C-48DD-B38A-C6AC51CF23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{21420555-33E5-4C3C-B9DE-57405E3290DB}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A9C-48DD-B38A-C6AC51CF23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{3228CE70-FC55-485D-9584-454D5F2C6E01}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A9C-48DD-B38A-C6AC51CF23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c:v>
                </c:pt>
                <c:pt idx="16">
                  <c:v>10.6</c:v>
                </c:pt>
                <c:pt idx="24">
                  <c:v>8.5</c:v>
                </c:pt>
                <c:pt idx="32">
                  <c:v>9.5</c:v>
                </c:pt>
              </c:numCache>
            </c:numRef>
          </c:xVal>
          <c:yVal>
            <c:numRef>
              <c:f>公会計指標分析・財政指標組合せ分析表!$BP$73:$DC$73</c:f>
              <c:numCache>
                <c:formatCode>#,##0.0;"▲ "#,##0.0</c:formatCode>
                <c:ptCount val="40"/>
                <c:pt idx="0">
                  <c:v>102.8</c:v>
                </c:pt>
                <c:pt idx="8">
                  <c:v>103.4</c:v>
                </c:pt>
                <c:pt idx="16">
                  <c:v>95.9</c:v>
                </c:pt>
                <c:pt idx="24">
                  <c:v>102.2</c:v>
                </c:pt>
                <c:pt idx="32">
                  <c:v>102.2</c:v>
                </c:pt>
              </c:numCache>
            </c:numRef>
          </c:yVal>
          <c:smooth val="0"/>
          <c:extLst>
            <c:ext xmlns:c16="http://schemas.microsoft.com/office/drawing/2014/chart" uri="{C3380CC4-5D6E-409C-BE32-E72D297353CC}">
              <c16:uniqueId val="{00000009-3A9C-48DD-B38A-C6AC51CF23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{23622349-3B26-4716-9D8B-C80BC8C84E0B}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A9C-48DD-B38A-C6AC51CF23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{C04D2430-449E-49FF-B881-26593ACAB0AB}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C-48DD-B38A-C6AC51CF23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{A937F25A-2228-4139-A71A-38373CEAC870}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C-48DD-B38A-C6AC51CF23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{036AF07E-824D-437B-AD8D-56BA82DEF84E}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C-48DD-B38A-C6AC51CF23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{43B89093-A51A-47A4-B872-EE566C0646E3}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C-48DD-B38A-C6AC51CF23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{6F925CF4-98DF-4590-8EDD-29D2B2D2EFB0}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A9C-48DD-B38A-C6AC51CF23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{24D9D3F5-07EF-461F-BF20-2AD3258DC437}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A9C-48DD-B38A-C6AC51CF23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{22F6580F-C3D5-42B3-A6C7-143127BF440A}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A9C-48DD-B38A-C6AC51CF23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{15DBD133-B5FD-4187-A2BE-4585CA3EF6CC}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A9C-48DD-B38A-C6AC51CF23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3A9C-48DD-B38A-C6AC51CF2397}"/>
            </c:ext>
          </c:extLst>
        </c:ser>
        <c:dLbls>
          <c:showLegendKey val="0"/>
          <c:showVal val="1"/>
          <c:showCatName val="0"/>
          <c:showSerName val="0"/>
          <c:showPercent val="0"/>
          <c:showBubbleSize val="0"/>
        </c:dLbls>
        <c:axId val="84219776"/>
        <c:axId val="84234240"/>
      </c:scatterChart>
      <c:valAx>
        <c:axId val="84219776"/>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年度に実施した道路等整備事業に係る起債や平成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年度借入の臨時財政対策債の償還開始に伴い大きく増加している。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今後も公共施設の統廃合などの事業が控えているため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上昇を見込んでいるが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、事業を平準化しながら交付税措置のある起債を中心に計画を立てて借入することで、償還額の平準化や比率の急激な悪化防止を図る。また、全体の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起債額を償還元金以下に抑えることを目標と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し、公債費の抑制に努めていく。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将来負担額のうち地方債の現在高は増加傾向にあったが、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地方債の新規発行を抑制したことで減少した。しかし、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基準財政需要額算入見込額が減</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しており、分子全体では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標準財政規模の増加を受けて増加しており、結果として昨年度と同じ比率となった。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分子のうちでは、特に下水道会計への繰出金の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％が公営企業債等繰入見込額として算定され、将来への大きな負担となっており、受益者負担の見直しなど、公営企業の運営を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より一層健全化していく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今後も公共施設の統廃合などの事業が控えているが、事業を平準化しながら交付税措置のある起債を中心に計画を立てて借入することで、比率の急激な悪化防止を図る。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一般廃棄物処理施設整備基金や公共施設修繕引当基金など将来の施設更新に備える基金への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計画的な積立が行われているが、一方で財源不足による財政調整基金の取崩しが進んでおり、基金全体では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施設の老朽化は確実に進んでいるため、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施設更新に備え、基金の積立を行っていく必要がある。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中小企業従業員退職金等共済基金：羽生市中小企業従業員の退職金等共済資金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公共施設修繕引当基金：公共施設の修繕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埼玉県医療生活協同組合羽生総合病院の新病院建設支援基金：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羽生総合病院の新病院建設の支援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協働によるまちづくり基金：市民との協働によるまちづくりを推進する事業に要する経費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一般廃棄物処理施設整備基金：将来の整備に向けた積立による増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公共施設修繕引当基金：将来の修繕に向けた積立による増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一般廃棄物処理施設整備基金：引き続き積立を行い、平成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公共施設修繕引当基金：施設の減価償却費を算定基礎として、一定の割合で毎年度積立を行う。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埼玉県医療生活協同組合羽生総合病院の新病院建設支援基金：平成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年度の新病院建設時に取り崩し、基金を廃止する。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協働によるまちづくり基金：現在特定の事業がない。将来的に必要に応じて取り崩しを行う。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扶助費の伸びなどを主な要因として、財源不足を補うために取り崩しが進んでいる。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財政調整機能のみならず、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積立が必要であり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変化なし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繰上償還など必要に応じて取り崩す。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いまのところ、新たな積立は予定していない。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年度末時点における有形固定資産減価償却率は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を上回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り、増加傾向にある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当市の公共施設は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％以上が昭和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年代初頭に整備されており、老朽化した公共施設の大規模改修、更新及び除却が必要とな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年度中に公共施設の個別施設計画を策定し、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公共施設の集約化・複合化、廃止などによる総量の適正化を推進</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78" name="楕円 77"/>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楕円 78"/>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139065</xdr:rowOff>
    </xdr:to>
    <xdr:cxnSp macro="">
      <xdr:nvCxnSpPr>
        <xdr:cNvPr id="80" name="直線コネクタ 79"/>
        <xdr:cNvCxnSpPr/>
      </xdr:nvCxnSpPr>
      <xdr:spPr>
        <a:xfrm flipV="1">
          <a:off x="3289300" y="601450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2"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83" name="n_1mainValue有形固定資産減価償却率"/>
        <xdr:cNvSpPr txBox="1"/>
      </xdr:nvSpPr>
      <xdr:spPr>
        <a:xfrm>
          <a:off x="38360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4" name="n_2main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債務償還可能年数は類似団体平均を上回っている。充当可能基金が減少傾向にあることや高い借入金残高が指標に影響を与えている。今後は、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施設管理等の適正化による更新費用の抑制や、事業の平準化により全体の起債額を償還元金以下に抑えること</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を目標とし、健全化を図っていく。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169686</xdr:rowOff>
    </xdr:from>
    <xdr:to>
      <xdr:col>76</xdr:col>
      <xdr:colOff>73025</xdr:colOff>
      <xdr:row>29</xdr:row>
      <xdr:rowOff>99836</xdr:rowOff>
    </xdr:to>
    <xdr:sp macro="" textlink="">
      <xdr:nvSpPr>
        <xdr:cNvPr id="125" name="楕円 124"/>
        <xdr:cNvSpPr/>
      </xdr:nvSpPr>
      <xdr:spPr>
        <a:xfrm>
          <a:off x="14744700" y="5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21113</xdr:rowOff>
    </xdr:from>
    <xdr:ext cx="340478" cy="259045"/>
    <xdr:sp macro="" textlink="">
      <xdr:nvSpPr>
        <xdr:cNvPr id="126" name="債務償還可能年数該当値テキスト"/>
        <xdr:cNvSpPr txBox="1"/>
      </xdr:nvSpPr>
      <xdr:spPr>
        <a:xfrm>
          <a:off x="14846300" y="5593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0" name="楕円 69"/>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71" name="楕円 70"/>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11430</xdr:rowOff>
    </xdr:to>
    <xdr:cxnSp macro="">
      <xdr:nvCxnSpPr>
        <xdr:cNvPr id="72" name="直線コネクタ 71"/>
        <xdr:cNvCxnSpPr/>
      </xdr:nvCxnSpPr>
      <xdr:spPr>
        <a:xfrm flipV="1">
          <a:off x="2908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5"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6" name="n_2main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44659</xdr:rowOff>
    </xdr:from>
    <xdr:to>
      <xdr:col>50</xdr:col>
      <xdr:colOff>165100</xdr:colOff>
      <xdr:row>40</xdr:row>
      <xdr:rowOff>146259</xdr:rowOff>
    </xdr:to>
    <xdr:sp macro="" textlink="">
      <xdr:nvSpPr>
        <xdr:cNvPr id="114" name="楕円 113"/>
        <xdr:cNvSpPr/>
      </xdr:nvSpPr>
      <xdr:spPr>
        <a:xfrm>
          <a:off x="9588500" y="6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45631</xdr:rowOff>
    </xdr:from>
    <xdr:to>
      <xdr:col>46</xdr:col>
      <xdr:colOff>38100</xdr:colOff>
      <xdr:row>40</xdr:row>
      <xdr:rowOff>147231</xdr:rowOff>
    </xdr:to>
    <xdr:sp macro="" textlink="">
      <xdr:nvSpPr>
        <xdr:cNvPr id="115" name="楕円 114"/>
        <xdr:cNvSpPr/>
      </xdr:nvSpPr>
      <xdr:spPr>
        <a:xfrm>
          <a:off x="8699500" y="6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95459</xdr:rowOff>
    </xdr:from>
    <xdr:to>
      <xdr:col>50</xdr:col>
      <xdr:colOff>114300</xdr:colOff>
      <xdr:row>40</xdr:row>
      <xdr:rowOff>96431</xdr:rowOff>
    </xdr:to>
    <xdr:cxnSp macro="">
      <xdr:nvCxnSpPr>
        <xdr:cNvPr id="116" name="直線コネクタ 115"/>
        <xdr:cNvCxnSpPr/>
      </xdr:nvCxnSpPr>
      <xdr:spPr>
        <a:xfrm flipV="1">
          <a:off x="8750300" y="695345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7"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18"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162786</xdr:rowOff>
    </xdr:from>
    <xdr:ext cx="534377" cy="259045"/>
    <xdr:sp macro="" textlink="">
      <xdr:nvSpPr>
        <xdr:cNvPr id="119" name="n_1mainValue【道路】&#10;一人当たり延長"/>
        <xdr:cNvSpPr txBox="1"/>
      </xdr:nvSpPr>
      <xdr:spPr>
        <a:xfrm>
          <a:off x="93594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163758</xdr:rowOff>
    </xdr:from>
    <xdr:ext cx="534377" cy="259045"/>
    <xdr:sp macro="" textlink="">
      <xdr:nvSpPr>
        <xdr:cNvPr id="120" name="n_2mainValue【道路】&#10;一人当たり延長"/>
        <xdr:cNvSpPr txBox="1"/>
      </xdr:nvSpPr>
      <xdr:spPr>
        <a:xfrm>
          <a:off x="8483111" y="66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59" name="楕円 158"/>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60" name="楕円 159"/>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85725</xdr:rowOff>
    </xdr:to>
    <xdr:cxnSp macro="">
      <xdr:nvCxnSpPr>
        <xdr:cNvPr id="161" name="直線コネクタ 160"/>
        <xdr:cNvCxnSpPr/>
      </xdr:nvCxnSpPr>
      <xdr:spPr>
        <a:xfrm flipV="1">
          <a:off x="2908300" y="1035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132097</xdr:rowOff>
    </xdr:from>
    <xdr:ext cx="405111" cy="259045"/>
    <xdr:sp macro="" textlink="">
      <xdr:nvSpPr>
        <xdr:cNvPr id="164" name="n_1mainValue【橋りょう・トンネ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65" name="n_2mainValue【橋りょう・トンネ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104973</xdr:rowOff>
    </xdr:from>
    <xdr:to>
      <xdr:col>50</xdr:col>
      <xdr:colOff>165100</xdr:colOff>
      <xdr:row>63</xdr:row>
      <xdr:rowOff>35123</xdr:rowOff>
    </xdr:to>
    <xdr:sp macro="" textlink="">
      <xdr:nvSpPr>
        <xdr:cNvPr id="201" name="楕円 200"/>
        <xdr:cNvSpPr/>
      </xdr:nvSpPr>
      <xdr:spPr>
        <a:xfrm>
          <a:off x="9588500" y="10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108614</xdr:rowOff>
    </xdr:from>
    <xdr:to>
      <xdr:col>46</xdr:col>
      <xdr:colOff>38100</xdr:colOff>
      <xdr:row>63</xdr:row>
      <xdr:rowOff>38764</xdr:rowOff>
    </xdr:to>
    <xdr:sp macro="" textlink="">
      <xdr:nvSpPr>
        <xdr:cNvPr id="202" name="楕円 201"/>
        <xdr:cNvSpPr/>
      </xdr:nvSpPr>
      <xdr:spPr>
        <a:xfrm>
          <a:off x="8699500" y="10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155773</xdr:rowOff>
    </xdr:from>
    <xdr:to>
      <xdr:col>50</xdr:col>
      <xdr:colOff>114300</xdr:colOff>
      <xdr:row>62</xdr:row>
      <xdr:rowOff>159414</xdr:rowOff>
    </xdr:to>
    <xdr:cxnSp macro="">
      <xdr:nvCxnSpPr>
        <xdr:cNvPr id="203" name="直線コネクタ 202"/>
        <xdr:cNvCxnSpPr/>
      </xdr:nvCxnSpPr>
      <xdr:spPr>
        <a:xfrm flipV="1">
          <a:off x="8750300" y="10785673"/>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26250</xdr:rowOff>
    </xdr:from>
    <xdr:ext cx="534377" cy="259045"/>
    <xdr:sp macro="" textlink="">
      <xdr:nvSpPr>
        <xdr:cNvPr id="206" name="n_1mainValue【橋りょう・トンネル】&#10;一人当たり有形固定資産（償却資産）額"/>
        <xdr:cNvSpPr txBox="1"/>
      </xdr:nvSpPr>
      <xdr:spPr>
        <a:xfrm>
          <a:off x="9359411" y="10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29891</xdr:rowOff>
    </xdr:from>
    <xdr:ext cx="534377" cy="259045"/>
    <xdr:sp macro="" textlink="">
      <xdr:nvSpPr>
        <xdr:cNvPr id="207" name="n_2mainValue【橋りょう・トンネル】&#10;一人当たり有形固定資産（償却資産）額"/>
        <xdr:cNvSpPr txBox="1"/>
      </xdr:nvSpPr>
      <xdr:spPr>
        <a:xfrm>
          <a:off x="8483111" y="10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28121</xdr:rowOff>
    </xdr:from>
    <xdr:to>
      <xdr:col>20</xdr:col>
      <xdr:colOff>38100</xdr:colOff>
      <xdr:row>80</xdr:row>
      <xdr:rowOff>129721</xdr:rowOff>
    </xdr:to>
    <xdr:sp macro="" textlink="">
      <xdr:nvSpPr>
        <xdr:cNvPr id="247" name="楕円 246"/>
        <xdr:cNvSpPr/>
      </xdr:nvSpPr>
      <xdr:spPr>
        <a:xfrm>
          <a:off x="3746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36286</xdr:rowOff>
    </xdr:from>
    <xdr:to>
      <xdr:col>15</xdr:col>
      <xdr:colOff>101600</xdr:colOff>
      <xdr:row>80</xdr:row>
      <xdr:rowOff>137886</xdr:rowOff>
    </xdr:to>
    <xdr:sp macro="" textlink="">
      <xdr:nvSpPr>
        <xdr:cNvPr id="248" name="楕円 247"/>
        <xdr:cNvSpPr/>
      </xdr:nvSpPr>
      <xdr:spPr>
        <a:xfrm>
          <a:off x="2857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78921</xdr:rowOff>
    </xdr:from>
    <xdr:to>
      <xdr:col>19</xdr:col>
      <xdr:colOff>177800</xdr:colOff>
      <xdr:row>80</xdr:row>
      <xdr:rowOff>87086</xdr:rowOff>
    </xdr:to>
    <xdr:cxnSp macro="">
      <xdr:nvCxnSpPr>
        <xdr:cNvPr id="249" name="直線コネクタ 248"/>
        <xdr:cNvCxnSpPr/>
      </xdr:nvCxnSpPr>
      <xdr:spPr>
        <a:xfrm flipV="1">
          <a:off x="2908300" y="137949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51"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146248</xdr:rowOff>
    </xdr:from>
    <xdr:ext cx="405111" cy="259045"/>
    <xdr:sp macro="" textlink="">
      <xdr:nvSpPr>
        <xdr:cNvPr id="252" name="n_1mainValue【公営住宅】&#10;有形固定資産減価償却率"/>
        <xdr:cNvSpPr txBox="1"/>
      </xdr:nvSpPr>
      <xdr:spPr>
        <a:xfrm>
          <a:off x="3582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154413</xdr:rowOff>
    </xdr:from>
    <xdr:ext cx="405111" cy="259045"/>
    <xdr:sp macro="" textlink="">
      <xdr:nvSpPr>
        <xdr:cNvPr id="253" name="n_2mainValue【公営住宅】&#10;有形固定資産減価償却率"/>
        <xdr:cNvSpPr txBox="1"/>
      </xdr:nvSpPr>
      <xdr:spPr>
        <a:xfrm>
          <a:off x="2705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127508</xdr:rowOff>
    </xdr:from>
    <xdr:to>
      <xdr:col>50</xdr:col>
      <xdr:colOff>165100</xdr:colOff>
      <xdr:row>86</xdr:row>
      <xdr:rowOff>57658</xdr:rowOff>
    </xdr:to>
    <xdr:sp macro="" textlink="">
      <xdr:nvSpPr>
        <xdr:cNvPr id="291" name="楕円 290"/>
        <xdr:cNvSpPr/>
      </xdr:nvSpPr>
      <xdr:spPr>
        <a:xfrm>
          <a:off x="9588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128270</xdr:rowOff>
    </xdr:from>
    <xdr:to>
      <xdr:col>46</xdr:col>
      <xdr:colOff>38100</xdr:colOff>
      <xdr:row>86</xdr:row>
      <xdr:rowOff>58420</xdr:rowOff>
    </xdr:to>
    <xdr:sp macro="" textlink="">
      <xdr:nvSpPr>
        <xdr:cNvPr id="292" name="楕円 291"/>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xdr:rowOff>
    </xdr:from>
    <xdr:to>
      <xdr:col>50</xdr:col>
      <xdr:colOff>114300</xdr:colOff>
      <xdr:row>86</xdr:row>
      <xdr:rowOff>7620</xdr:rowOff>
    </xdr:to>
    <xdr:cxnSp macro="">
      <xdr:nvCxnSpPr>
        <xdr:cNvPr id="293" name="直線コネクタ 292"/>
        <xdr:cNvCxnSpPr/>
      </xdr:nvCxnSpPr>
      <xdr:spPr>
        <a:xfrm flipV="1">
          <a:off x="8750300" y="147515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48785</xdr:rowOff>
    </xdr:from>
    <xdr:ext cx="469744" cy="259045"/>
    <xdr:sp macro="" textlink="">
      <xdr:nvSpPr>
        <xdr:cNvPr id="296" name="n_1mainValue【公営住宅】&#10;一人当たり面積"/>
        <xdr:cNvSpPr txBox="1"/>
      </xdr:nvSpPr>
      <xdr:spPr>
        <a:xfrm>
          <a:off x="93917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297" name="n_2mainValue【公営住宅】&#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353" name="楕円 352"/>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54" name="楕円 353"/>
        <xdr:cNvSpPr/>
      </xdr:nvSpPr>
      <xdr:spPr>
        <a:xfrm>
          <a:off x="14541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128451</xdr:rowOff>
    </xdr:from>
    <xdr:to>
      <xdr:col>81</xdr:col>
      <xdr:colOff>50800</xdr:colOff>
      <xdr:row>36</xdr:row>
      <xdr:rowOff>10886</xdr:rowOff>
    </xdr:to>
    <xdr:cxnSp macro="">
      <xdr:nvCxnSpPr>
        <xdr:cNvPr id="355" name="直線コネクタ 354"/>
        <xdr:cNvCxnSpPr/>
      </xdr:nvCxnSpPr>
      <xdr:spPr>
        <a:xfrm flipV="1">
          <a:off x="14592300" y="61292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358" name="n_1mainValue【認定こども園・幼稚園・保育所】&#10;有形固定資産減価償却率"/>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359" name="n_2mainValue【認定こども園・幼稚園・保育所】&#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397" name="楕円 396"/>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158750</xdr:rowOff>
    </xdr:from>
    <xdr:to>
      <xdr:col>107</xdr:col>
      <xdr:colOff>101600</xdr:colOff>
      <xdr:row>41</xdr:row>
      <xdr:rowOff>88900</xdr:rowOff>
    </xdr:to>
    <xdr:sp macro="" textlink="">
      <xdr:nvSpPr>
        <xdr:cNvPr id="398" name="楕円 397"/>
        <xdr:cNvSpPr/>
      </xdr:nvSpPr>
      <xdr:spPr>
        <a:xfrm>
          <a:off x="2038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38100</xdr:rowOff>
    </xdr:to>
    <xdr:cxnSp macro="">
      <xdr:nvCxnSpPr>
        <xdr:cNvPr id="399" name="直線コネクタ 398"/>
        <xdr:cNvCxnSpPr/>
      </xdr:nvCxnSpPr>
      <xdr:spPr>
        <a:xfrm flipV="1">
          <a:off x="20434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02"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80027</xdr:rowOff>
    </xdr:from>
    <xdr:ext cx="469744" cy="259045"/>
    <xdr:sp macro="" textlink="">
      <xdr:nvSpPr>
        <xdr:cNvPr id="403" name="n_2mainValue【認定こども園・幼稚園・保育所】&#10;一人当たり面積"/>
        <xdr:cNvSpPr txBox="1"/>
      </xdr:nvSpPr>
      <xdr:spPr>
        <a:xfrm>
          <a:off x="20199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42" name="楕円 441"/>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43" name="楕円 442"/>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60</xdr:row>
      <xdr:rowOff>19050</xdr:rowOff>
    </xdr:to>
    <xdr:cxnSp macro="">
      <xdr:nvCxnSpPr>
        <xdr:cNvPr id="444" name="直線コネクタ 443"/>
        <xdr:cNvCxnSpPr/>
      </xdr:nvCxnSpPr>
      <xdr:spPr>
        <a:xfrm flipV="1">
          <a:off x="14592300" y="101955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5"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6"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447" name="n_1main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48" name="n_2main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487" name="楕円 486"/>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61214</xdr:rowOff>
    </xdr:from>
    <xdr:to>
      <xdr:col>107</xdr:col>
      <xdr:colOff>101600</xdr:colOff>
      <xdr:row>60</xdr:row>
      <xdr:rowOff>162814</xdr:rowOff>
    </xdr:to>
    <xdr:sp macro="" textlink="">
      <xdr:nvSpPr>
        <xdr:cNvPr id="488" name="楕円 487"/>
        <xdr:cNvSpPr/>
      </xdr:nvSpPr>
      <xdr:spPr>
        <a:xfrm>
          <a:off x="20383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60</xdr:row>
      <xdr:rowOff>112014</xdr:rowOff>
    </xdr:to>
    <xdr:cxnSp macro="">
      <xdr:nvCxnSpPr>
        <xdr:cNvPr id="489" name="直線コネクタ 488"/>
        <xdr:cNvCxnSpPr/>
      </xdr:nvCxnSpPr>
      <xdr:spPr>
        <a:xfrm flipV="1">
          <a:off x="20434300" y="103944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149369</xdr:rowOff>
    </xdr:from>
    <xdr:ext cx="469744" cy="259045"/>
    <xdr:sp macro="" textlink="">
      <xdr:nvSpPr>
        <xdr:cNvPr id="492" name="n_1mainValue【学校施設】&#10;一人当たり面積"/>
        <xdr:cNvSpPr txBox="1"/>
      </xdr:nvSpPr>
      <xdr:spPr>
        <a:xfrm>
          <a:off x="21075727" y="104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153941</xdr:rowOff>
    </xdr:from>
    <xdr:ext cx="469744" cy="259045"/>
    <xdr:sp macro="" textlink="">
      <xdr:nvSpPr>
        <xdr:cNvPr id="493" name="n_2mainValue【学校施設】&#10;一人当たり面積"/>
        <xdr:cNvSpPr txBox="1"/>
      </xdr:nvSpPr>
      <xdr:spPr>
        <a:xfrm>
          <a:off x="20199427" y="10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4" name="直線コネクタ 53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6" name="直線コネクタ 53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8" name="直線コネクタ 53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3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0" name="フローチャート: 判断 53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1" name="フローチャート: 判断 54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2" name="フローチャート: 判断 54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61595</xdr:rowOff>
    </xdr:from>
    <xdr:to>
      <xdr:col>81</xdr:col>
      <xdr:colOff>101600</xdr:colOff>
      <xdr:row>104</xdr:row>
      <xdr:rowOff>163195</xdr:rowOff>
    </xdr:to>
    <xdr:sp macro="" textlink="">
      <xdr:nvSpPr>
        <xdr:cNvPr id="548" name="楕円 547"/>
        <xdr:cNvSpPr/>
      </xdr:nvSpPr>
      <xdr:spPr>
        <a:xfrm>
          <a:off x="15430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549" name="楕円 548"/>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112395</xdr:rowOff>
    </xdr:from>
    <xdr:to>
      <xdr:col>81</xdr:col>
      <xdr:colOff>50800</xdr:colOff>
      <xdr:row>104</xdr:row>
      <xdr:rowOff>163830</xdr:rowOff>
    </xdr:to>
    <xdr:cxnSp macro="">
      <xdr:nvCxnSpPr>
        <xdr:cNvPr id="550" name="直線コネクタ 549"/>
        <xdr:cNvCxnSpPr/>
      </xdr:nvCxnSpPr>
      <xdr:spPr>
        <a:xfrm flipV="1">
          <a:off x="14592300" y="17943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51"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52"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8272</xdr:rowOff>
    </xdr:from>
    <xdr:ext cx="405111" cy="259045"/>
    <xdr:sp macro="" textlink="">
      <xdr:nvSpPr>
        <xdr:cNvPr id="553" name="n_1main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59707</xdr:rowOff>
    </xdr:from>
    <xdr:ext cx="405111" cy="259045"/>
    <xdr:sp macro="" textlink="">
      <xdr:nvSpPr>
        <xdr:cNvPr id="554" name="n_2mainValue【公民館】&#10;有形固定資産減価償却率"/>
        <xdr:cNvSpPr txBox="1"/>
      </xdr:nvSpPr>
      <xdr:spPr>
        <a:xfrm>
          <a:off x="14389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8" name="直線コネクタ 577"/>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79"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0" name="直線コネクタ 579"/>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2" name="直線コネクタ 58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583"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4" name="フローチャート: 判断 583"/>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5" name="フローチャート: 判断 584"/>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6" name="フローチャート: 判断 585"/>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592" name="楕円 591"/>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593" name="楕円 592"/>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594" name="直線コネクタ 593"/>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5"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6"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597"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598" name="n_2mainValue【公民館】&#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ほぼ全て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の施設において有形固定資産減価償却率が平均を上回っている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ポイント増加するなど、類似団体よりも原価償却の進行が早く進んでいる。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施設を有しているが、第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保育所を除く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年以上経過している。ただし、旧耐震基準の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施設については全て耐震改修が実施済みとなっており、定期的な点検・修繕を実施して安全性の確保を図っている。今後も市民ニーズを踏まえながら、施設の統</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合や他施設との複合化なども検討する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169092</xdr:rowOff>
    </xdr:from>
    <xdr:to>
      <xdr:col>20</xdr:col>
      <xdr:colOff>38100</xdr:colOff>
      <xdr:row>36</xdr:row>
      <xdr:rowOff>99242</xdr:rowOff>
    </xdr:to>
    <xdr:sp macro="" textlink="">
      <xdr:nvSpPr>
        <xdr:cNvPr id="73" name="楕円 72"/>
        <xdr:cNvSpPr/>
      </xdr:nvSpPr>
      <xdr:spPr>
        <a:xfrm>
          <a:off x="374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15603</xdr:rowOff>
    </xdr:from>
    <xdr:to>
      <xdr:col>15</xdr:col>
      <xdr:colOff>101600</xdr:colOff>
      <xdr:row>36</xdr:row>
      <xdr:rowOff>117203</xdr:rowOff>
    </xdr:to>
    <xdr:sp macro="" textlink="">
      <xdr:nvSpPr>
        <xdr:cNvPr id="74" name="楕円 73"/>
        <xdr:cNvSpPr/>
      </xdr:nvSpPr>
      <xdr:spPr>
        <a:xfrm>
          <a:off x="2857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48442</xdr:rowOff>
    </xdr:from>
    <xdr:to>
      <xdr:col>19</xdr:col>
      <xdr:colOff>177800</xdr:colOff>
      <xdr:row>36</xdr:row>
      <xdr:rowOff>66403</xdr:rowOff>
    </xdr:to>
    <xdr:cxnSp macro="">
      <xdr:nvCxnSpPr>
        <xdr:cNvPr id="75" name="直線コネクタ 74"/>
        <xdr:cNvCxnSpPr/>
      </xdr:nvCxnSpPr>
      <xdr:spPr>
        <a:xfrm flipV="1">
          <a:off x="2908300" y="622064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115769</xdr:rowOff>
    </xdr:from>
    <xdr:ext cx="405111" cy="259045"/>
    <xdr:sp macro="" textlink="">
      <xdr:nvSpPr>
        <xdr:cNvPr id="76" name="n_1mainValue【図書館】&#10;有形固定資産減価償却率"/>
        <xdr:cNvSpPr txBox="1"/>
      </xdr:nvSpPr>
      <xdr:spPr>
        <a:xfrm>
          <a:off x="3582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133730</xdr:rowOff>
    </xdr:from>
    <xdr:ext cx="405111" cy="259045"/>
    <xdr:sp macro="" textlink="">
      <xdr:nvSpPr>
        <xdr:cNvPr id="77" name="n_2mainValue【図書館】&#10;有形固定資産減価償却率"/>
        <xdr:cNvSpPr txBox="1"/>
      </xdr:nvSpPr>
      <xdr:spPr>
        <a:xfrm>
          <a:off x="2705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17" name="楕円 116"/>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18" name="楕円 1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139700</xdr:rowOff>
    </xdr:to>
    <xdr:cxnSp macro="">
      <xdr:nvCxnSpPr>
        <xdr:cNvPr id="119" name="直線コネクタ 118"/>
        <xdr:cNvCxnSpPr/>
      </xdr:nvCxnSpPr>
      <xdr:spPr>
        <a:xfrm flipV="1">
          <a:off x="8750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156227</xdr:rowOff>
    </xdr:from>
    <xdr:ext cx="469744" cy="259045"/>
    <xdr:sp macro="" textlink="">
      <xdr:nvSpPr>
        <xdr:cNvPr id="120"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21"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5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62" name="楕円 161"/>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63" name="楕円 162"/>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148590</xdr:rowOff>
    </xdr:to>
    <xdr:cxnSp macro="">
      <xdr:nvCxnSpPr>
        <xdr:cNvPr id="164" name="直線コネクタ 163"/>
        <xdr:cNvCxnSpPr/>
      </xdr:nvCxnSpPr>
      <xdr:spPr>
        <a:xfrm flipV="1">
          <a:off x="2908300" y="103879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142892</xdr:rowOff>
    </xdr:from>
    <xdr:ext cx="405111" cy="259045"/>
    <xdr:sp macro="" textlink="">
      <xdr:nvSpPr>
        <xdr:cNvPr id="165" name="n_1mainValue【体育館・プール】&#10;有形固定資産減価償却率"/>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66" name="n_2mainValue【体育館・プー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06" name="楕円 205"/>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07" name="楕円 206"/>
        <xdr:cNvSpPr/>
      </xdr:nvSpPr>
      <xdr:spPr>
        <a:xfrm>
          <a:off x="8699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165735</xdr:rowOff>
    </xdr:to>
    <xdr:cxnSp macro="">
      <xdr:nvCxnSpPr>
        <xdr:cNvPr id="208" name="直線コネクタ 207"/>
        <xdr:cNvCxnSpPr/>
      </xdr:nvCxnSpPr>
      <xdr:spPr>
        <a:xfrm flipV="1">
          <a:off x="8750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34307</xdr:rowOff>
    </xdr:from>
    <xdr:ext cx="469744" cy="259045"/>
    <xdr:sp macro="" textlink="">
      <xdr:nvSpPr>
        <xdr:cNvPr id="209"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10" name="n_2mainValue【体育館・プール】&#10;一人当たり面積"/>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5"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38736</xdr:rowOff>
    </xdr:from>
    <xdr:to>
      <xdr:col>20</xdr:col>
      <xdr:colOff>38100</xdr:colOff>
      <xdr:row>80</xdr:row>
      <xdr:rowOff>140336</xdr:rowOff>
    </xdr:to>
    <xdr:sp macro="" textlink="">
      <xdr:nvSpPr>
        <xdr:cNvPr id="251" name="楕円 250"/>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82550</xdr:rowOff>
    </xdr:from>
    <xdr:to>
      <xdr:col>15</xdr:col>
      <xdr:colOff>101600</xdr:colOff>
      <xdr:row>81</xdr:row>
      <xdr:rowOff>12700</xdr:rowOff>
    </xdr:to>
    <xdr:sp macro="" textlink="">
      <xdr:nvSpPr>
        <xdr:cNvPr id="252" name="楕円 251"/>
        <xdr:cNvSpPr/>
      </xdr:nvSpPr>
      <xdr:spPr>
        <a:xfrm>
          <a:off x="2857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89536</xdr:rowOff>
    </xdr:from>
    <xdr:to>
      <xdr:col>19</xdr:col>
      <xdr:colOff>177800</xdr:colOff>
      <xdr:row>80</xdr:row>
      <xdr:rowOff>133350</xdr:rowOff>
    </xdr:to>
    <xdr:cxnSp macro="">
      <xdr:nvCxnSpPr>
        <xdr:cNvPr id="253" name="直線コネクタ 252"/>
        <xdr:cNvCxnSpPr/>
      </xdr:nvCxnSpPr>
      <xdr:spPr>
        <a:xfrm flipV="1">
          <a:off x="2908300" y="138055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156863</xdr:rowOff>
    </xdr:from>
    <xdr:ext cx="405111" cy="259045"/>
    <xdr:sp macro="" textlink="">
      <xdr:nvSpPr>
        <xdr:cNvPr id="254" name="n_1mainValue【福祉施設】&#10;有形固定資産減価償却率"/>
        <xdr:cNvSpPr txBox="1"/>
      </xdr:nvSpPr>
      <xdr:spPr>
        <a:xfrm>
          <a:off x="3582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55" name="n_2mainValue【福祉施設】&#10;有形固定資産減価償却率"/>
        <xdr:cNvSpPr txBox="1"/>
      </xdr:nvSpPr>
      <xdr:spPr>
        <a:xfrm>
          <a:off x="2705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7"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293" name="楕円 292"/>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294" name="楕円 293"/>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22098</xdr:rowOff>
    </xdr:to>
    <xdr:cxnSp macro="">
      <xdr:nvCxnSpPr>
        <xdr:cNvPr id="295" name="直線コネクタ 294"/>
        <xdr:cNvCxnSpPr/>
      </xdr:nvCxnSpPr>
      <xdr:spPr>
        <a:xfrm>
          <a:off x="8750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64025</xdr:rowOff>
    </xdr:from>
    <xdr:ext cx="469744" cy="259045"/>
    <xdr:sp macro="" textlink="">
      <xdr:nvSpPr>
        <xdr:cNvPr id="296" name="n_1mainValue【福祉施設】&#10;一人当たり面積"/>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297" name="n_2main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3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3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339" name="楕円 338"/>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82550</xdr:rowOff>
    </xdr:from>
    <xdr:to>
      <xdr:col>15</xdr:col>
      <xdr:colOff>101600</xdr:colOff>
      <xdr:row>105</xdr:row>
      <xdr:rowOff>12700</xdr:rowOff>
    </xdr:to>
    <xdr:sp macro="" textlink="">
      <xdr:nvSpPr>
        <xdr:cNvPr id="340" name="楕円 339"/>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133350</xdr:rowOff>
    </xdr:to>
    <xdr:cxnSp macro="">
      <xdr:nvCxnSpPr>
        <xdr:cNvPr id="341" name="直線コネクタ 340"/>
        <xdr:cNvCxnSpPr/>
      </xdr:nvCxnSpPr>
      <xdr:spPr>
        <a:xfrm flipV="1">
          <a:off x="2908300" y="179249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136089</xdr:rowOff>
    </xdr:from>
    <xdr:ext cx="405111" cy="259045"/>
    <xdr:sp macro="" textlink="">
      <xdr:nvSpPr>
        <xdr:cNvPr id="342" name="n_1mainValue【市民会館】&#10;有形固定資産減価償却率"/>
        <xdr:cNvSpPr txBox="1"/>
      </xdr:nvSpPr>
      <xdr:spPr>
        <a:xfrm>
          <a:off x="35820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343" name="n_2mainValue【市民会館】&#10;有形固定資産減価償却率"/>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7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92348</xdr:rowOff>
    </xdr:from>
    <xdr:to>
      <xdr:col>50</xdr:col>
      <xdr:colOff>165100</xdr:colOff>
      <xdr:row>102</xdr:row>
      <xdr:rowOff>22498</xdr:rowOff>
    </xdr:to>
    <xdr:sp macro="" textlink="">
      <xdr:nvSpPr>
        <xdr:cNvPr id="385" name="楕円 384"/>
        <xdr:cNvSpPr/>
      </xdr:nvSpPr>
      <xdr:spPr>
        <a:xfrm>
          <a:off x="9588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98879</xdr:rowOff>
    </xdr:from>
    <xdr:to>
      <xdr:col>46</xdr:col>
      <xdr:colOff>38100</xdr:colOff>
      <xdr:row>102</xdr:row>
      <xdr:rowOff>29029</xdr:rowOff>
    </xdr:to>
    <xdr:sp macro="" textlink="">
      <xdr:nvSpPr>
        <xdr:cNvPr id="386" name="楕円 385"/>
        <xdr:cNvSpPr/>
      </xdr:nvSpPr>
      <xdr:spPr>
        <a:xfrm>
          <a:off x="8699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143148</xdr:rowOff>
    </xdr:from>
    <xdr:to>
      <xdr:col>50</xdr:col>
      <xdr:colOff>114300</xdr:colOff>
      <xdr:row>101</xdr:row>
      <xdr:rowOff>149679</xdr:rowOff>
    </xdr:to>
    <xdr:cxnSp macro="">
      <xdr:nvCxnSpPr>
        <xdr:cNvPr id="387" name="直線コネクタ 386"/>
        <xdr:cNvCxnSpPr/>
      </xdr:nvCxnSpPr>
      <xdr:spPr>
        <a:xfrm flipV="1">
          <a:off x="8750300" y="17459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39025</xdr:rowOff>
    </xdr:from>
    <xdr:ext cx="469744" cy="259045"/>
    <xdr:sp macro="" textlink="">
      <xdr:nvSpPr>
        <xdr:cNvPr id="388" name="n_1mainValue【市民会館】&#10;一人当たり面積"/>
        <xdr:cNvSpPr txBox="1"/>
      </xdr:nvSpPr>
      <xdr:spPr>
        <a:xfrm>
          <a:off x="93917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45556</xdr:rowOff>
    </xdr:from>
    <xdr:ext cx="469744" cy="259045"/>
    <xdr:sp macro="" textlink="">
      <xdr:nvSpPr>
        <xdr:cNvPr id="389" name="n_2mainValue【市民会館】&#10;一人当たり面積"/>
        <xdr:cNvSpPr txBox="1"/>
      </xdr:nvSpPr>
      <xdr:spPr>
        <a:xfrm>
          <a:off x="85154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2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5"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431" name="楕円 430"/>
        <xdr:cNvSpPr/>
      </xdr:nvSpPr>
      <xdr:spPr>
        <a:xfrm>
          <a:off x="15430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32" name="楕円 431"/>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61504</xdr:rowOff>
    </xdr:to>
    <xdr:cxnSp macro="">
      <xdr:nvCxnSpPr>
        <xdr:cNvPr id="433" name="直線コネクタ 432"/>
        <xdr:cNvCxnSpPr/>
      </xdr:nvCxnSpPr>
      <xdr:spPr>
        <a:xfrm flipV="1">
          <a:off x="14592300" y="6530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34" name="n_1mainValue【一般廃棄物処理施設】&#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103431</xdr:rowOff>
    </xdr:from>
    <xdr:ext cx="405111" cy="259045"/>
    <xdr:sp macro="" textlink="">
      <xdr:nvSpPr>
        <xdr:cNvPr id="435" name="n_2mainValue【一般廃棄物処理施設】&#10;有形固定資産減価償却率"/>
        <xdr:cNvSpPr txBox="1"/>
      </xdr:nvSpPr>
      <xdr:spPr>
        <a:xfrm>
          <a:off x="14389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143570</xdr:rowOff>
    </xdr:from>
    <xdr:ext cx="534377" cy="259045"/>
    <xdr:sp macro="" textlink="">
      <xdr:nvSpPr>
        <xdr:cNvPr id="465"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6" name="フローチャート: 判断 465"/>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156527</xdr:rowOff>
    </xdr:from>
    <xdr:ext cx="534377" cy="259045"/>
    <xdr:sp macro="" textlink="">
      <xdr:nvSpPr>
        <xdr:cNvPr id="467"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169098</xdr:rowOff>
    </xdr:from>
    <xdr:to>
      <xdr:col>112</xdr:col>
      <xdr:colOff>38100</xdr:colOff>
      <xdr:row>39</xdr:row>
      <xdr:rowOff>99248</xdr:rowOff>
    </xdr:to>
    <xdr:sp macro="" textlink="">
      <xdr:nvSpPr>
        <xdr:cNvPr id="473" name="楕円 472"/>
        <xdr:cNvSpPr/>
      </xdr:nvSpPr>
      <xdr:spPr>
        <a:xfrm>
          <a:off x="21272500" y="66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38421</xdr:rowOff>
    </xdr:from>
    <xdr:to>
      <xdr:col>107</xdr:col>
      <xdr:colOff>101600</xdr:colOff>
      <xdr:row>39</xdr:row>
      <xdr:rowOff>140021</xdr:rowOff>
    </xdr:to>
    <xdr:sp macro="" textlink="">
      <xdr:nvSpPr>
        <xdr:cNvPr id="474" name="楕円 473"/>
        <xdr:cNvSpPr/>
      </xdr:nvSpPr>
      <xdr:spPr>
        <a:xfrm>
          <a:off x="20383500" y="67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48448</xdr:rowOff>
    </xdr:from>
    <xdr:to>
      <xdr:col>111</xdr:col>
      <xdr:colOff>177800</xdr:colOff>
      <xdr:row>39</xdr:row>
      <xdr:rowOff>89221</xdr:rowOff>
    </xdr:to>
    <xdr:cxnSp macro="">
      <xdr:nvCxnSpPr>
        <xdr:cNvPr id="475" name="直線コネクタ 474"/>
        <xdr:cNvCxnSpPr/>
      </xdr:nvCxnSpPr>
      <xdr:spPr>
        <a:xfrm flipV="1">
          <a:off x="20434300" y="6734998"/>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115775</xdr:rowOff>
    </xdr:from>
    <xdr:ext cx="534377" cy="259045"/>
    <xdr:sp macro="" textlink="">
      <xdr:nvSpPr>
        <xdr:cNvPr id="476" name="n_1mainValue【一般廃棄物処理施設】&#10;一人当たり有形固定資産（償却資産）額"/>
        <xdr:cNvSpPr txBox="1"/>
      </xdr:nvSpPr>
      <xdr:spPr>
        <a:xfrm>
          <a:off x="21043411" y="64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156548</xdr:rowOff>
    </xdr:from>
    <xdr:ext cx="534377" cy="259045"/>
    <xdr:sp macro="" textlink="">
      <xdr:nvSpPr>
        <xdr:cNvPr id="477" name="n_2mainValue【一般廃棄物処理施設】&#10;一人当たり有形固定資産（償却資産）額"/>
        <xdr:cNvSpPr txBox="1"/>
      </xdr:nvSpPr>
      <xdr:spPr>
        <a:xfrm>
          <a:off x="20167111" y="65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1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2" name="フローチャート: 判断 51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513"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19" name="楕円 518"/>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68399</xdr:rowOff>
    </xdr:from>
    <xdr:to>
      <xdr:col>76</xdr:col>
      <xdr:colOff>165100</xdr:colOff>
      <xdr:row>57</xdr:row>
      <xdr:rowOff>169999</xdr:rowOff>
    </xdr:to>
    <xdr:sp macro="" textlink="">
      <xdr:nvSpPr>
        <xdr:cNvPr id="520" name="楕円 519"/>
        <xdr:cNvSpPr/>
      </xdr:nvSpPr>
      <xdr:spPr>
        <a:xfrm>
          <a:off x="14541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119199</xdr:rowOff>
    </xdr:to>
    <xdr:cxnSp macro="">
      <xdr:nvCxnSpPr>
        <xdr:cNvPr id="521" name="直線コネクタ 520"/>
        <xdr:cNvCxnSpPr/>
      </xdr:nvCxnSpPr>
      <xdr:spPr>
        <a:xfrm flipV="1">
          <a:off x="14592300" y="98526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147337</xdr:rowOff>
    </xdr:from>
    <xdr:ext cx="405111" cy="259045"/>
    <xdr:sp macro="" textlink="">
      <xdr:nvSpPr>
        <xdr:cNvPr id="522" name="n_1mainValue【保健センター・保健所】&#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15076</xdr:rowOff>
    </xdr:from>
    <xdr:ext cx="405111" cy="259045"/>
    <xdr:sp macro="" textlink="">
      <xdr:nvSpPr>
        <xdr:cNvPr id="523" name="n_2mainValue【保健センター・保健所】&#10;有形固定資産減価償却率"/>
        <xdr:cNvSpPr txBox="1"/>
      </xdr:nvSpPr>
      <xdr:spPr>
        <a:xfrm>
          <a:off x="14389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5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6" name="フローチャート: 判断 55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57"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563" name="楕円 562"/>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19050</xdr:rowOff>
    </xdr:from>
    <xdr:to>
      <xdr:col>107</xdr:col>
      <xdr:colOff>101600</xdr:colOff>
      <xdr:row>63</xdr:row>
      <xdr:rowOff>120650</xdr:rowOff>
    </xdr:to>
    <xdr:sp macro="" textlink="">
      <xdr:nvSpPr>
        <xdr:cNvPr id="564" name="楕円 563"/>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565" name="直線コネクタ 564"/>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111777</xdr:rowOff>
    </xdr:from>
    <xdr:ext cx="469744" cy="259045"/>
    <xdr:sp macro="" textlink="">
      <xdr:nvSpPr>
        <xdr:cNvPr id="566"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567"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60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1" name="フローチャート: 判断 60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602"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08" name="楕円 607"/>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130175</xdr:rowOff>
    </xdr:from>
    <xdr:to>
      <xdr:col>76</xdr:col>
      <xdr:colOff>165100</xdr:colOff>
      <xdr:row>83</xdr:row>
      <xdr:rowOff>60325</xdr:rowOff>
    </xdr:to>
    <xdr:sp macro="" textlink="">
      <xdr:nvSpPr>
        <xdr:cNvPr id="609" name="楕円 608"/>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83</xdr:row>
      <xdr:rowOff>9525</xdr:rowOff>
    </xdr:to>
    <xdr:cxnSp macro="">
      <xdr:nvCxnSpPr>
        <xdr:cNvPr id="610" name="直線コネクタ 609"/>
        <xdr:cNvCxnSpPr/>
      </xdr:nvCxnSpPr>
      <xdr:spPr>
        <a:xfrm flipV="1">
          <a:off x="14592300" y="139827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11" name="n_1mainValue【消防施設】&#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612" name="n_2mainValue【消防施設】&#10;有形固定資産減価償却率"/>
        <xdr:cNvSpPr txBox="1"/>
      </xdr:nvSpPr>
      <xdr:spPr>
        <a:xfrm>
          <a:off x="14389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4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3" name="フローチャート: 判断 64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4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50" name="楕円 649"/>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51" name="楕円 650"/>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52" name="直線コネクタ 651"/>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53"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54"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68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167113</xdr:rowOff>
    </xdr:from>
    <xdr:ext cx="405111" cy="259045"/>
    <xdr:sp macro="" textlink="">
      <xdr:nvSpPr>
        <xdr:cNvPr id="690"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23768</xdr:rowOff>
    </xdr:from>
    <xdr:to>
      <xdr:col>81</xdr:col>
      <xdr:colOff>101600</xdr:colOff>
      <xdr:row>102</xdr:row>
      <xdr:rowOff>125368</xdr:rowOff>
    </xdr:to>
    <xdr:sp macro="" textlink="">
      <xdr:nvSpPr>
        <xdr:cNvPr id="696" name="楕円 695"/>
        <xdr:cNvSpPr/>
      </xdr:nvSpPr>
      <xdr:spPr>
        <a:xfrm>
          <a:off x="15430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31931</xdr:rowOff>
    </xdr:from>
    <xdr:to>
      <xdr:col>76</xdr:col>
      <xdr:colOff>165100</xdr:colOff>
      <xdr:row>101</xdr:row>
      <xdr:rowOff>133531</xdr:rowOff>
    </xdr:to>
    <xdr:sp macro="" textlink="">
      <xdr:nvSpPr>
        <xdr:cNvPr id="697" name="楕円 696"/>
        <xdr:cNvSpPr/>
      </xdr:nvSpPr>
      <xdr:spPr>
        <a:xfrm>
          <a:off x="14541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82731</xdr:rowOff>
    </xdr:from>
    <xdr:to>
      <xdr:col>81</xdr:col>
      <xdr:colOff>50800</xdr:colOff>
      <xdr:row>102</xdr:row>
      <xdr:rowOff>74568</xdr:rowOff>
    </xdr:to>
    <xdr:cxnSp macro="">
      <xdr:nvCxnSpPr>
        <xdr:cNvPr id="698" name="直線コネクタ 697"/>
        <xdr:cNvCxnSpPr/>
      </xdr:nvCxnSpPr>
      <xdr:spPr>
        <a:xfrm>
          <a:off x="14592300" y="1739918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141895</xdr:rowOff>
    </xdr:from>
    <xdr:ext cx="405111" cy="259045"/>
    <xdr:sp macro="" textlink="">
      <xdr:nvSpPr>
        <xdr:cNvPr id="699" name="n_1mainValue【庁舎】&#10;有形固定資産減価償却率"/>
        <xdr:cNvSpPr txBox="1"/>
      </xdr:nvSpPr>
      <xdr:spPr>
        <a:xfrm>
          <a:off x="152660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150058</xdr:rowOff>
    </xdr:from>
    <xdr:ext cx="405111" cy="259045"/>
    <xdr:sp macro="" textlink="">
      <xdr:nvSpPr>
        <xdr:cNvPr id="700" name="n_2mainValue【庁舎】&#10;有形固定資産減価償却率"/>
        <xdr:cNvSpPr txBox="1"/>
      </xdr:nvSpPr>
      <xdr:spPr>
        <a:xfrm>
          <a:off x="14389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73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43" name="楕円 742"/>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744" name="楕円 743"/>
        <xdr:cNvSpPr/>
      </xdr:nvSpPr>
      <xdr:spPr>
        <a:xfrm>
          <a:off x="20383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37012</xdr:rowOff>
    </xdr:to>
    <xdr:cxnSp macro="">
      <xdr:nvCxnSpPr>
        <xdr:cNvPr id="745" name="直線コネクタ 744"/>
        <xdr:cNvCxnSpPr/>
      </xdr:nvCxnSpPr>
      <xdr:spPr>
        <a:xfrm flipV="1">
          <a:off x="20434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75672</xdr:rowOff>
    </xdr:from>
    <xdr:ext cx="469744" cy="259045"/>
    <xdr:sp macro="" textlink="">
      <xdr:nvSpPr>
        <xdr:cNvPr id="746" name="n_1mainValue【庁舎】&#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747" name="n_2main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高くなっている施設は、「図書館」、「福祉施設」、「保健センター・保健所」である。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新耐震基準の建築物ではあるが老朽化への対応が課題となっている。多くの市民から利用されている施設であるため、今後もサービスの拡充を目指すとともに、施設の適正な維持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福祉施設である清和園は旧耐震基準の建築物であ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り、老朽化も進んでいる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民間移譲を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清掃センターについては建築後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年度に大規模改修を実施しており、その他の廃棄物処理施設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施設については全て新耐震基準の建築物となっている。汚泥再生処理センターが建築後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比較的新しいことなどから、全体としては減価償却率が低くなっているが、毎日稼働する施設であるため消耗が激しく、毎年の修繕費用も多額となっている。今後、清掃センターの大規模改修も予定しているが、管理運営をどのようにしていくか課題も多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類似団体平均と比べ高い指数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latin typeface="ＭＳ Ｐゴシック" panose="020B0600070205080204" pitchFamily="50" charset="-128"/>
              <a:ea typeface="ＭＳ Ｐゴシック" panose="020B0600070205080204" pitchFamily="50" charset="-128"/>
            </a:rPr>
            <a:t>横ばいに推移しており、やや上昇傾向にある。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年度は、市民税や固定資産税の増収により基準財政収入額が増加したが、一方で社会福祉費等の増加により基準財政需要額が増加し、昨年度と同ポイントとなっている。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続き市税の適正賦課及び徴収率の向上に努め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経常収支比率は、扶助費及び公債費の経常一般財源の増加により、昨年度よりも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ポイント上昇した。比率は年々悪化しており、ここ数年は類似団体平均、全国平均を上回る状態が続いている。比率を押し上げる要因としては、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自立支援給付費の増などにより年々増加している</a:t>
          </a:r>
          <a:r>
            <a:rPr kumimoji="1" lang="ja-JP" altLang="en-US" sz="1300">
              <a:latin typeface="ＭＳ Ｐゴシック" panose="020B0600070205080204" pitchFamily="50" charset="-128"/>
              <a:ea typeface="ＭＳ Ｐゴシック" panose="020B0600070205080204" pitchFamily="50" charset="-128"/>
            </a:rPr>
            <a:t>扶助費が挙げられ、今後もなお増加が見込まれている。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今後は、借入の抑制や公共施設の適正配置などの行政改革を進め、経常経費の削減に努める。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136144</xdr:rowOff>
    </xdr:to>
    <xdr:cxnSp macro="">
      <xdr:nvCxnSpPr>
        <xdr:cNvPr id="130" name="直線コネクタ 129"/>
        <xdr:cNvCxnSpPr/>
      </xdr:nvCxnSpPr>
      <xdr:spPr>
        <a:xfrm>
          <a:off x="4114800" y="107467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116840</xdr:rowOff>
    </xdr:to>
    <xdr:cxnSp macro="">
      <xdr:nvCxnSpPr>
        <xdr:cNvPr id="133" name="直線コネクタ 132"/>
        <xdr:cNvCxnSpPr/>
      </xdr:nvCxnSpPr>
      <xdr:spPr>
        <a:xfrm>
          <a:off x="3225800" y="105730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114554</xdr:rowOff>
    </xdr:to>
    <xdr:cxnSp macro="">
      <xdr:nvCxnSpPr>
        <xdr:cNvPr id="136" name="直線コネクタ 135"/>
        <xdr:cNvCxnSpPr/>
      </xdr:nvCxnSpPr>
      <xdr:spPr>
        <a:xfrm>
          <a:off x="2336800" y="10524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66294</xdr:rowOff>
    </xdr:to>
    <xdr:cxnSp macro="">
      <xdr:nvCxnSpPr>
        <xdr:cNvPr id="139" name="直線コネクタ 138"/>
        <xdr:cNvCxnSpPr/>
      </xdr:nvCxnSpPr>
      <xdr:spPr>
        <a:xfrm>
          <a:off x="1447800" y="1028827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2" name="テキスト ボックス 151"/>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53" name="楕円 152"/>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150131</xdr:rowOff>
    </xdr:from>
    <xdr:ext cx="762000" cy="259045"/>
    <xdr:sp macro="" textlink="">
      <xdr:nvSpPr>
        <xdr:cNvPr id="154" name="テキスト ボックス 153"/>
        <xdr:cNvSpPr txBox="1"/>
      </xdr:nvSpPr>
      <xdr:spPr>
        <a:xfrm>
          <a:off x="2844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7" name="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共済組合等負担金の増加や臨時的な委託料の増加により、昨年度よりも</a:t>
          </a:r>
          <a:r>
            <a:rPr kumimoji="1" lang="en-US" altLang="ja-JP" sz="1300">
              <a:latin typeface="ＭＳ Ｐゴシック" panose="020B0600070205080204" pitchFamily="50" charset="-128"/>
              <a:ea typeface="ＭＳ Ｐゴシック" panose="020B0600070205080204" pitchFamily="50" charset="-128"/>
            </a:rPr>
            <a:t>1,566</a:t>
          </a:r>
          <a:r>
            <a:rPr kumimoji="1" lang="ja-JP" altLang="en-US" sz="1300">
              <a:latin typeface="ＭＳ Ｐゴシック" panose="020B0600070205080204" pitchFamily="50" charset="-128"/>
              <a:ea typeface="ＭＳ Ｐゴシック" panose="020B0600070205080204" pitchFamily="50" charset="-128"/>
            </a:rPr>
            <a:t>円増加した。過去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年間は類似団体平均より低い数値で推移しているが、今後は給与改定や退職者の増加、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会計年度任用職員制度の適用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latin typeface="ＭＳ Ｐゴシック" panose="020B0600070205080204" pitchFamily="50" charset="-128"/>
              <a:ea typeface="ＭＳ Ｐゴシック" panose="020B0600070205080204" pitchFamily="50" charset="-128"/>
            </a:rPr>
            <a:t>に</a:t>
          </a:r>
          <a:r>
            <a:rPr kumimoji="1" lang="ja-JP" altLang="en-US" sz="1300">
              <a:latin typeface="ＭＳ Ｐゴシック" panose="020B0600070205080204" pitchFamily="50" charset="-128"/>
              <a:ea typeface="ＭＳ Ｐゴシック" panose="020B0600070205080204" pitchFamily="50" charset="-128"/>
            </a:rPr>
            <a:t>より、人件費の増加が見込まれる。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事務の効率化や公共施設の適正配置の検討、指定管理者制度の導入等により、人件費・物件費の削減を進めていく。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101208</xdr:rowOff>
    </xdr:from>
    <xdr:to>
      <xdr:col>23</xdr:col>
      <xdr:colOff>133350</xdr:colOff>
      <xdr:row>80</xdr:row>
      <xdr:rowOff>107505</xdr:rowOff>
    </xdr:to>
    <xdr:cxnSp macro="">
      <xdr:nvCxnSpPr>
        <xdr:cNvPr id="193" name="直線コネクタ 192"/>
        <xdr:cNvCxnSpPr/>
      </xdr:nvCxnSpPr>
      <xdr:spPr>
        <a:xfrm>
          <a:off x="4114800" y="13817208"/>
          <a:ext cx="8382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101208</xdr:rowOff>
    </xdr:from>
    <xdr:to>
      <xdr:col>19</xdr:col>
      <xdr:colOff>133350</xdr:colOff>
      <xdr:row>80</xdr:row>
      <xdr:rowOff>113519</xdr:rowOff>
    </xdr:to>
    <xdr:cxnSp macro="">
      <xdr:nvCxnSpPr>
        <xdr:cNvPr id="196" name="直線コネクタ 195"/>
        <xdr:cNvCxnSpPr/>
      </xdr:nvCxnSpPr>
      <xdr:spPr>
        <a:xfrm flipV="1">
          <a:off x="3225800" y="13817208"/>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96129</xdr:rowOff>
    </xdr:from>
    <xdr:to>
      <xdr:col>15</xdr:col>
      <xdr:colOff>82550</xdr:colOff>
      <xdr:row>80</xdr:row>
      <xdr:rowOff>113519</xdr:rowOff>
    </xdr:to>
    <xdr:cxnSp macro="">
      <xdr:nvCxnSpPr>
        <xdr:cNvPr id="199" name="直線コネクタ 198"/>
        <xdr:cNvCxnSpPr/>
      </xdr:nvCxnSpPr>
      <xdr:spPr>
        <a:xfrm>
          <a:off x="2336800" y="13812129"/>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67145</xdr:rowOff>
    </xdr:from>
    <xdr:to>
      <xdr:col>11</xdr:col>
      <xdr:colOff>31750</xdr:colOff>
      <xdr:row>80</xdr:row>
      <xdr:rowOff>96129</xdr:rowOff>
    </xdr:to>
    <xdr:cxnSp macro="">
      <xdr:nvCxnSpPr>
        <xdr:cNvPr id="202" name="直線コネクタ 201"/>
        <xdr:cNvCxnSpPr/>
      </xdr:nvCxnSpPr>
      <xdr:spPr>
        <a:xfrm>
          <a:off x="1447800" y="13783145"/>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56705</xdr:rowOff>
    </xdr:from>
    <xdr:to>
      <xdr:col>23</xdr:col>
      <xdr:colOff>184150</xdr:colOff>
      <xdr:row>80</xdr:row>
      <xdr:rowOff>158305</xdr:rowOff>
    </xdr:to>
    <xdr:sp macro="" textlink="">
      <xdr:nvSpPr>
        <xdr:cNvPr id="212" name="楕円 211"/>
        <xdr:cNvSpPr/>
      </xdr:nvSpPr>
      <xdr:spPr>
        <a:xfrm>
          <a:off x="4902200" y="137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149432</xdr:rowOff>
    </xdr:from>
    <xdr:ext cx="762000" cy="259045"/>
    <xdr:sp macro="" textlink="">
      <xdr:nvSpPr>
        <xdr:cNvPr id="213" name="人件費・物件費等の状況該当値テキスト"/>
        <xdr:cNvSpPr txBox="1"/>
      </xdr:nvSpPr>
      <xdr:spPr>
        <a:xfrm>
          <a:off x="5041900" y="1369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50408</xdr:rowOff>
    </xdr:from>
    <xdr:to>
      <xdr:col>19</xdr:col>
      <xdr:colOff>184150</xdr:colOff>
      <xdr:row>80</xdr:row>
      <xdr:rowOff>152008</xdr:rowOff>
    </xdr:to>
    <xdr:sp macro="" textlink="">
      <xdr:nvSpPr>
        <xdr:cNvPr id="214" name="楕円 213"/>
        <xdr:cNvSpPr/>
      </xdr:nvSpPr>
      <xdr:spPr>
        <a:xfrm>
          <a:off x="4064000" y="137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162185</xdr:rowOff>
    </xdr:from>
    <xdr:ext cx="736600" cy="259045"/>
    <xdr:sp macro="" textlink="">
      <xdr:nvSpPr>
        <xdr:cNvPr id="215" name="テキスト ボックス 214"/>
        <xdr:cNvSpPr txBox="1"/>
      </xdr:nvSpPr>
      <xdr:spPr>
        <a:xfrm>
          <a:off x="3733800" y="1353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62719</xdr:rowOff>
    </xdr:from>
    <xdr:to>
      <xdr:col>15</xdr:col>
      <xdr:colOff>133350</xdr:colOff>
      <xdr:row>80</xdr:row>
      <xdr:rowOff>164319</xdr:rowOff>
    </xdr:to>
    <xdr:sp macro="" textlink="">
      <xdr:nvSpPr>
        <xdr:cNvPr id="216" name="楕円 215"/>
        <xdr:cNvSpPr/>
      </xdr:nvSpPr>
      <xdr:spPr>
        <a:xfrm>
          <a:off x="3175000" y="137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3046</xdr:rowOff>
    </xdr:from>
    <xdr:ext cx="762000" cy="259045"/>
    <xdr:sp macro="" textlink="">
      <xdr:nvSpPr>
        <xdr:cNvPr id="217" name="テキスト ボックス 216"/>
        <xdr:cNvSpPr txBox="1"/>
      </xdr:nvSpPr>
      <xdr:spPr>
        <a:xfrm>
          <a:off x="2844800" y="1354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45329</xdr:rowOff>
    </xdr:from>
    <xdr:to>
      <xdr:col>11</xdr:col>
      <xdr:colOff>82550</xdr:colOff>
      <xdr:row>80</xdr:row>
      <xdr:rowOff>146929</xdr:rowOff>
    </xdr:to>
    <xdr:sp macro="" textlink="">
      <xdr:nvSpPr>
        <xdr:cNvPr id="218" name="楕円 217"/>
        <xdr:cNvSpPr/>
      </xdr:nvSpPr>
      <xdr:spPr>
        <a:xfrm>
          <a:off x="2286000" y="137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157106</xdr:rowOff>
    </xdr:from>
    <xdr:ext cx="762000" cy="259045"/>
    <xdr:sp macro="" textlink="">
      <xdr:nvSpPr>
        <xdr:cNvPr id="219" name="テキスト ボックス 218"/>
        <xdr:cNvSpPr txBox="1"/>
      </xdr:nvSpPr>
      <xdr:spPr>
        <a:xfrm>
          <a:off x="1955800" y="1353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16345</xdr:rowOff>
    </xdr:from>
    <xdr:to>
      <xdr:col>7</xdr:col>
      <xdr:colOff>31750</xdr:colOff>
      <xdr:row>80</xdr:row>
      <xdr:rowOff>117945</xdr:rowOff>
    </xdr:to>
    <xdr:sp macro="" textlink="">
      <xdr:nvSpPr>
        <xdr:cNvPr id="220" name="楕円 219"/>
        <xdr:cNvSpPr/>
      </xdr:nvSpPr>
      <xdr:spPr>
        <a:xfrm>
          <a:off x="1397000" y="13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128122</xdr:rowOff>
    </xdr:from>
    <xdr:ext cx="762000" cy="259045"/>
    <xdr:sp macro="" textlink="">
      <xdr:nvSpPr>
        <xdr:cNvPr id="221" name="テキスト ボックス 220"/>
        <xdr:cNvSpPr txBox="1"/>
      </xdr:nvSpPr>
      <xdr:spPr>
        <a:xfrm>
          <a:off x="1066800" y="135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年度数値については、前年度数値を引用している。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5" name="直線コネクタ 254"/>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42334</xdr:rowOff>
    </xdr:to>
    <xdr:cxnSp macro="">
      <xdr:nvCxnSpPr>
        <xdr:cNvPr id="258" name="直線コネクタ 257"/>
        <xdr:cNvCxnSpPr/>
      </xdr:nvCxnSpPr>
      <xdr:spPr>
        <a:xfrm>
          <a:off x="15290800" y="142832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52916</xdr:rowOff>
    </xdr:to>
    <xdr:cxnSp macro="">
      <xdr:nvCxnSpPr>
        <xdr:cNvPr id="261" name="直線コネクタ 260"/>
        <xdr:cNvCxnSpPr/>
      </xdr:nvCxnSpPr>
      <xdr:spPr>
        <a:xfrm>
          <a:off x="14401800" y="142430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42334</xdr:rowOff>
    </xdr:to>
    <xdr:cxnSp macro="">
      <xdr:nvCxnSpPr>
        <xdr:cNvPr id="264" name="直線コネクタ 263"/>
        <xdr:cNvCxnSpPr/>
      </xdr:nvCxnSpPr>
      <xdr:spPr>
        <a:xfrm flipV="1">
          <a:off x="13512800" y="142430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6" name="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職員数については、定員適正化計画に基づいた管理を行っており、ピーク時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人、特別会計含む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よりも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人以上削減している。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今後も計画に沿って定員管理を適正に実施し、一方で市民サービスの低下を招かないように、事務事業の見直しを行っていく。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81174</xdr:rowOff>
    </xdr:from>
    <xdr:to>
      <xdr:col>81</xdr:col>
      <xdr:colOff>44450</xdr:colOff>
      <xdr:row>61</xdr:row>
      <xdr:rowOff>85196</xdr:rowOff>
    </xdr:to>
    <xdr:cxnSp macro="">
      <xdr:nvCxnSpPr>
        <xdr:cNvPr id="318" name="直線コネクタ 317"/>
        <xdr:cNvCxnSpPr/>
      </xdr:nvCxnSpPr>
      <xdr:spPr>
        <a:xfrm>
          <a:off x="16179800" y="1053962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81174</xdr:rowOff>
    </xdr:to>
    <xdr:cxnSp macro="">
      <xdr:nvCxnSpPr>
        <xdr:cNvPr id="321" name="直線コネクタ 320"/>
        <xdr:cNvCxnSpPr/>
      </xdr:nvCxnSpPr>
      <xdr:spPr>
        <a:xfrm>
          <a:off x="15290800" y="105295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71120</xdr:rowOff>
    </xdr:to>
    <xdr:cxnSp macro="">
      <xdr:nvCxnSpPr>
        <xdr:cNvPr id="324" name="直線コネクタ 323"/>
        <xdr:cNvCxnSpPr/>
      </xdr:nvCxnSpPr>
      <xdr:spPr>
        <a:xfrm>
          <a:off x="14401800" y="105275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44979</xdr:rowOff>
    </xdr:from>
    <xdr:to>
      <xdr:col>68</xdr:col>
      <xdr:colOff>152400</xdr:colOff>
      <xdr:row>61</xdr:row>
      <xdr:rowOff>69109</xdr:rowOff>
    </xdr:to>
    <xdr:cxnSp macro="">
      <xdr:nvCxnSpPr>
        <xdr:cNvPr id="327" name="直線コネクタ 326"/>
        <xdr:cNvCxnSpPr/>
      </xdr:nvCxnSpPr>
      <xdr:spPr>
        <a:xfrm>
          <a:off x="13512800" y="1050342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34396</xdr:rowOff>
    </xdr:from>
    <xdr:to>
      <xdr:col>81</xdr:col>
      <xdr:colOff>95250</xdr:colOff>
      <xdr:row>61</xdr:row>
      <xdr:rowOff>135996</xdr:rowOff>
    </xdr:to>
    <xdr:sp macro="" textlink="">
      <xdr:nvSpPr>
        <xdr:cNvPr id="337" name="楕円 336"/>
        <xdr:cNvSpPr/>
      </xdr:nvSpPr>
      <xdr:spPr>
        <a:xfrm>
          <a:off x="169672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50923</xdr:rowOff>
    </xdr:from>
    <xdr:ext cx="762000" cy="259045"/>
    <xdr:sp macro="" textlink="">
      <xdr:nvSpPr>
        <xdr:cNvPr id="338" name="定員管理の状況該当値テキスト"/>
        <xdr:cNvSpPr txBox="1"/>
      </xdr:nvSpPr>
      <xdr:spPr>
        <a:xfrm>
          <a:off x="17106900" y="1033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30374</xdr:rowOff>
    </xdr:from>
    <xdr:to>
      <xdr:col>77</xdr:col>
      <xdr:colOff>95250</xdr:colOff>
      <xdr:row>61</xdr:row>
      <xdr:rowOff>131974</xdr:rowOff>
    </xdr:to>
    <xdr:sp macro="" textlink="">
      <xdr:nvSpPr>
        <xdr:cNvPr id="339" name="楕円 338"/>
        <xdr:cNvSpPr/>
      </xdr:nvSpPr>
      <xdr:spPr>
        <a:xfrm>
          <a:off x="16129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142151</xdr:rowOff>
    </xdr:from>
    <xdr:ext cx="736600" cy="259045"/>
    <xdr:sp macro="" textlink="">
      <xdr:nvSpPr>
        <xdr:cNvPr id="340" name="テキスト ボックス 339"/>
        <xdr:cNvSpPr txBox="1"/>
      </xdr:nvSpPr>
      <xdr:spPr>
        <a:xfrm>
          <a:off x="15798800" y="1025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1" name="楕円 340"/>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2" name="テキスト ボックス 341"/>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18309</xdr:rowOff>
    </xdr:from>
    <xdr:to>
      <xdr:col>68</xdr:col>
      <xdr:colOff>203200</xdr:colOff>
      <xdr:row>61</xdr:row>
      <xdr:rowOff>119909</xdr:rowOff>
    </xdr:to>
    <xdr:sp macro="" textlink="">
      <xdr:nvSpPr>
        <xdr:cNvPr id="343" name="楕円 342"/>
        <xdr:cNvSpPr/>
      </xdr:nvSpPr>
      <xdr:spPr>
        <a:xfrm>
          <a:off x="14351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44" name="テキスト ボックス 343"/>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165629</xdr:rowOff>
    </xdr:from>
    <xdr:to>
      <xdr:col>64</xdr:col>
      <xdr:colOff>152400</xdr:colOff>
      <xdr:row>61</xdr:row>
      <xdr:rowOff>95779</xdr:rowOff>
    </xdr:to>
    <xdr:sp macro="" textlink="">
      <xdr:nvSpPr>
        <xdr:cNvPr id="345" name="楕円 344"/>
        <xdr:cNvSpPr/>
      </xdr:nvSpPr>
      <xdr:spPr>
        <a:xfrm>
          <a:off x="13462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105956</xdr:rowOff>
    </xdr:from>
    <xdr:ext cx="762000" cy="259045"/>
    <xdr:sp macro="" textlink="">
      <xdr:nvSpPr>
        <xdr:cNvPr id="346" name="テキスト ボックス 345"/>
        <xdr:cNvSpPr txBox="1"/>
      </xdr:nvSpPr>
      <xdr:spPr>
        <a:xfrm>
          <a:off x="13131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年度に実施した道路等整備事業に係る起債や平成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年度借入の臨時財政対策債の償還開始に伴い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今後も公共施設の統廃合などの事業が控えているため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上昇を見込んでいるが</a:t>
          </a:r>
          <a:r>
            <a:rPr kumimoji="1" lang="ja-JP" altLang="en-US" sz="1300">
              <a:latin typeface="ＭＳ Ｐゴシック" panose="020B0600070205080204" pitchFamily="50" charset="-128"/>
              <a:ea typeface="ＭＳ Ｐゴシック" panose="020B0600070205080204" pitchFamily="50" charset="-128"/>
            </a:rPr>
            <a:t>、事業を平準化しながら交付税措置のある起債を中心に計画を立てて借入することで、償還額の平準化や比率の急激な悪化防止を図る。また、全体の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起債額を償還元金以下に抑えることを目標と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93435</xdr:rowOff>
    </xdr:to>
    <xdr:cxnSp macro="">
      <xdr:nvCxnSpPr>
        <xdr:cNvPr id="381" name="直線コネクタ 380"/>
        <xdr:cNvCxnSpPr/>
      </xdr:nvCxnSpPr>
      <xdr:spPr>
        <a:xfrm>
          <a:off x="16179800" y="70539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169273</xdr:rowOff>
    </xdr:to>
    <xdr:cxnSp macro="">
      <xdr:nvCxnSpPr>
        <xdr:cNvPr id="384" name="直線コネクタ 383"/>
        <xdr:cNvCxnSpPr/>
      </xdr:nvCxnSpPr>
      <xdr:spPr>
        <a:xfrm flipV="1">
          <a:off x="15290800" y="705394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25400</xdr:rowOff>
    </xdr:to>
    <xdr:cxnSp macro="">
      <xdr:nvCxnSpPr>
        <xdr:cNvPr id="387" name="直線コネクタ 386"/>
        <xdr:cNvCxnSpPr/>
      </xdr:nvCxnSpPr>
      <xdr:spPr>
        <a:xfrm flipV="1">
          <a:off x="14401800" y="719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80554</xdr:rowOff>
    </xdr:to>
    <xdr:cxnSp macro="">
      <xdr:nvCxnSpPr>
        <xdr:cNvPr id="390" name="直線コネクタ 389"/>
        <xdr:cNvCxnSpPr/>
      </xdr:nvCxnSpPr>
      <xdr:spPr>
        <a:xfrm flipV="1">
          <a:off x="13512800" y="72263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0" name="楕円 399"/>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1"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2" name="楕円 401"/>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3" name="テキスト ボックス 402"/>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29754</xdr:rowOff>
    </xdr:from>
    <xdr:to>
      <xdr:col>64</xdr:col>
      <xdr:colOff>152400</xdr:colOff>
      <xdr:row>42</xdr:row>
      <xdr:rowOff>131354</xdr:rowOff>
    </xdr:to>
    <xdr:sp macro="" textlink="">
      <xdr:nvSpPr>
        <xdr:cNvPr id="408" name="楕円 407"/>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116131</xdr:rowOff>
    </xdr:from>
    <xdr:ext cx="762000" cy="259045"/>
    <xdr:sp macro="" textlink="">
      <xdr:nvSpPr>
        <xdr:cNvPr id="409" name="テキスト ボックス 408"/>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近年の指標は、類似団体、埼玉県平均、全国平均の全てを大きく上回り、横ばいに推移している。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将来負担額が借入の抑制による地方債現在高の減等を受けて減少したが、それ以上に基準財政需要額算入見込額が減しており、昨年度よりも分子が増加している。一方で、標準財政規模の増加を受けて分母は増加しており、結果として昨年度と同じ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起債額を償還元金以下に抑えることを目標と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する等、</a:t>
          </a:r>
          <a:r>
            <a:rPr kumimoji="1" lang="ja-JP" altLang="en-US" sz="1300">
              <a:latin typeface="ＭＳ Ｐゴシック" panose="020B0600070205080204" pitchFamily="50" charset="-128"/>
              <a:ea typeface="ＭＳ Ｐゴシック" panose="020B0600070205080204" pitchFamily="50" charset="-128"/>
            </a:rPr>
            <a:t>今後も引き続き公債費等の義務的経費の削減を図り、財政の健全化に努める。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106595</xdr:rowOff>
    </xdr:from>
    <xdr:to>
      <xdr:col>81</xdr:col>
      <xdr:colOff>44450</xdr:colOff>
      <xdr:row>18</xdr:row>
      <xdr:rowOff>106595</xdr:rowOff>
    </xdr:to>
    <xdr:cxnSp macro="">
      <xdr:nvCxnSpPr>
        <xdr:cNvPr id="443" name="直線コネクタ 442"/>
        <xdr:cNvCxnSpPr/>
      </xdr:nvCxnSpPr>
      <xdr:spPr>
        <a:xfrm>
          <a:off x="16179800" y="319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55922</xdr:rowOff>
    </xdr:from>
    <xdr:to>
      <xdr:col>77</xdr:col>
      <xdr:colOff>44450</xdr:colOff>
      <xdr:row>18</xdr:row>
      <xdr:rowOff>106595</xdr:rowOff>
    </xdr:to>
    <xdr:cxnSp macro="">
      <xdr:nvCxnSpPr>
        <xdr:cNvPr id="446" name="直線コネクタ 445"/>
        <xdr:cNvCxnSpPr/>
      </xdr:nvCxnSpPr>
      <xdr:spPr>
        <a:xfrm>
          <a:off x="15290800" y="31420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55922</xdr:rowOff>
    </xdr:from>
    <xdr:to>
      <xdr:col>72</xdr:col>
      <xdr:colOff>203200</xdr:colOff>
      <xdr:row>18</xdr:row>
      <xdr:rowOff>116247</xdr:rowOff>
    </xdr:to>
    <xdr:cxnSp macro="">
      <xdr:nvCxnSpPr>
        <xdr:cNvPr id="449" name="直線コネクタ 448"/>
        <xdr:cNvCxnSpPr/>
      </xdr:nvCxnSpPr>
      <xdr:spPr>
        <a:xfrm flipV="1">
          <a:off x="14401800" y="31420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111421</xdr:rowOff>
    </xdr:from>
    <xdr:to>
      <xdr:col>68</xdr:col>
      <xdr:colOff>152400</xdr:colOff>
      <xdr:row>18</xdr:row>
      <xdr:rowOff>116247</xdr:rowOff>
    </xdr:to>
    <xdr:cxnSp macro="">
      <xdr:nvCxnSpPr>
        <xdr:cNvPr id="452" name="直線コネクタ 451"/>
        <xdr:cNvCxnSpPr/>
      </xdr:nvCxnSpPr>
      <xdr:spPr>
        <a:xfrm>
          <a:off x="13512800" y="31975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55795</xdr:rowOff>
    </xdr:from>
    <xdr:to>
      <xdr:col>81</xdr:col>
      <xdr:colOff>95250</xdr:colOff>
      <xdr:row>18</xdr:row>
      <xdr:rowOff>157395</xdr:rowOff>
    </xdr:to>
    <xdr:sp macro="" textlink="">
      <xdr:nvSpPr>
        <xdr:cNvPr id="462" name="楕円 461"/>
        <xdr:cNvSpPr/>
      </xdr:nvSpPr>
      <xdr:spPr>
        <a:xfrm>
          <a:off x="169672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27872</xdr:rowOff>
    </xdr:from>
    <xdr:ext cx="762000" cy="259045"/>
    <xdr:sp macro="" textlink="">
      <xdr:nvSpPr>
        <xdr:cNvPr id="463" name="将来負担の状況該当値テキスト"/>
        <xdr:cNvSpPr txBox="1"/>
      </xdr:nvSpPr>
      <xdr:spPr>
        <a:xfrm>
          <a:off x="17106900" y="31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55795</xdr:rowOff>
    </xdr:from>
    <xdr:to>
      <xdr:col>77</xdr:col>
      <xdr:colOff>95250</xdr:colOff>
      <xdr:row>18</xdr:row>
      <xdr:rowOff>157395</xdr:rowOff>
    </xdr:to>
    <xdr:sp macro="" textlink="">
      <xdr:nvSpPr>
        <xdr:cNvPr id="464" name="楕円 463"/>
        <xdr:cNvSpPr/>
      </xdr:nvSpPr>
      <xdr:spPr>
        <a:xfrm>
          <a:off x="16129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142172</xdr:rowOff>
    </xdr:from>
    <xdr:ext cx="736600" cy="259045"/>
    <xdr:sp macro="" textlink="">
      <xdr:nvSpPr>
        <xdr:cNvPr id="465" name="テキスト ボックス 464"/>
        <xdr:cNvSpPr txBox="1"/>
      </xdr:nvSpPr>
      <xdr:spPr>
        <a:xfrm>
          <a:off x="15798800" y="322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5122</xdr:rowOff>
    </xdr:from>
    <xdr:to>
      <xdr:col>73</xdr:col>
      <xdr:colOff>44450</xdr:colOff>
      <xdr:row>18</xdr:row>
      <xdr:rowOff>106722</xdr:rowOff>
    </xdr:to>
    <xdr:sp macro="" textlink="">
      <xdr:nvSpPr>
        <xdr:cNvPr id="466" name="楕円 465"/>
        <xdr:cNvSpPr/>
      </xdr:nvSpPr>
      <xdr:spPr>
        <a:xfrm>
          <a:off x="15240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91499</xdr:rowOff>
    </xdr:from>
    <xdr:ext cx="762000" cy="259045"/>
    <xdr:sp macro="" textlink="">
      <xdr:nvSpPr>
        <xdr:cNvPr id="467" name="テキスト ボックス 466"/>
        <xdr:cNvSpPr txBox="1"/>
      </xdr:nvSpPr>
      <xdr:spPr>
        <a:xfrm>
          <a:off x="14909800" y="317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65447</xdr:rowOff>
    </xdr:from>
    <xdr:to>
      <xdr:col>68</xdr:col>
      <xdr:colOff>203200</xdr:colOff>
      <xdr:row>18</xdr:row>
      <xdr:rowOff>167047</xdr:rowOff>
    </xdr:to>
    <xdr:sp macro="" textlink="">
      <xdr:nvSpPr>
        <xdr:cNvPr id="468" name="楕円 467"/>
        <xdr:cNvSpPr/>
      </xdr:nvSpPr>
      <xdr:spPr>
        <a:xfrm>
          <a:off x="14351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151824</xdr:rowOff>
    </xdr:from>
    <xdr:ext cx="762000" cy="259045"/>
    <xdr:sp macro="" textlink="">
      <xdr:nvSpPr>
        <xdr:cNvPr id="469" name="テキスト ボックス 468"/>
        <xdr:cNvSpPr txBox="1"/>
      </xdr:nvSpPr>
      <xdr:spPr>
        <a:xfrm>
          <a:off x="14020800" y="32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60621</xdr:rowOff>
    </xdr:from>
    <xdr:to>
      <xdr:col>64</xdr:col>
      <xdr:colOff>152400</xdr:colOff>
      <xdr:row>18</xdr:row>
      <xdr:rowOff>162221</xdr:rowOff>
    </xdr:to>
    <xdr:sp macro="" textlink="">
      <xdr:nvSpPr>
        <xdr:cNvPr id="470" name="楕円 469"/>
        <xdr:cNvSpPr/>
      </xdr:nvSpPr>
      <xdr:spPr>
        <a:xfrm>
          <a:off x="13462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146998</xdr:rowOff>
    </xdr:from>
    <xdr:ext cx="762000" cy="259045"/>
    <xdr:sp macro="" textlink="">
      <xdr:nvSpPr>
        <xdr:cNvPr id="471" name="テキスト ボックス 470"/>
        <xdr:cNvSpPr txBox="1"/>
      </xdr:nvSpPr>
      <xdr:spPr>
        <a:xfrm>
          <a:off x="13131800" y="323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分子である経常的な人件費が職員給の増加等により増加したものの、分母である経常一般財源等が市民税や固定資産税の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latin typeface="ＭＳ Ｐゴシック" panose="020B0600070205080204" pitchFamily="50" charset="-128"/>
              <a:ea typeface="ＭＳ Ｐゴシック" panose="020B0600070205080204" pitchFamily="50" charset="-128"/>
            </a:rPr>
            <a:t>し、比率は減少した。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146050</xdr:rowOff>
    </xdr:to>
    <xdr:cxnSp macro="">
      <xdr:nvCxnSpPr>
        <xdr:cNvPr id="66" name="直線コネクタ 65"/>
        <xdr:cNvCxnSpPr/>
      </xdr:nvCxnSpPr>
      <xdr:spPr>
        <a:xfrm flipV="1">
          <a:off x="3987800" y="6466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146050</xdr:rowOff>
    </xdr:to>
    <xdr:cxnSp macro="">
      <xdr:nvCxnSpPr>
        <xdr:cNvPr id="69" name="直線コネクタ 68"/>
        <xdr:cNvCxnSpPr/>
      </xdr:nvCxnSpPr>
      <xdr:spPr>
        <a:xfrm>
          <a:off x="3098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115570</xdr:rowOff>
    </xdr:to>
    <xdr:cxnSp macro="">
      <xdr:nvCxnSpPr>
        <xdr:cNvPr id="72" name="直線コネクタ 71"/>
        <xdr:cNvCxnSpPr/>
      </xdr:nvCxnSpPr>
      <xdr:spPr>
        <a:xfrm>
          <a:off x="2209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54610</xdr:rowOff>
    </xdr:to>
    <xdr:cxnSp macro="">
      <xdr:nvCxnSpPr>
        <xdr:cNvPr id="75" name="直線コネクタ 74"/>
        <xdr:cNvCxnSpPr/>
      </xdr:nvCxnSpPr>
      <xdr:spPr>
        <a:xfrm>
          <a:off x="1320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る指数で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、横ばいに推移している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物件費が類似団体平均と比較し高止まりする要因として、消防やごみ処理施設の単独保有や学校施設の数が多さなどが挙げられる。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事務の効率化や公共施設の適正配置の検討、指定管理者制度の導入等により、物件費の削減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22497</xdr:rowOff>
    </xdr:from>
    <xdr:to>
      <xdr:col>82</xdr:col>
      <xdr:colOff>107950</xdr:colOff>
      <xdr:row>18</xdr:row>
      <xdr:rowOff>29029</xdr:rowOff>
    </xdr:to>
    <xdr:cxnSp macro="">
      <xdr:nvCxnSpPr>
        <xdr:cNvPr id="129" name="直線コネクタ 128"/>
        <xdr:cNvCxnSpPr/>
      </xdr:nvCxnSpPr>
      <xdr:spPr>
        <a:xfrm>
          <a:off x="15671800" y="310859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15966</xdr:rowOff>
    </xdr:from>
    <xdr:to>
      <xdr:col>78</xdr:col>
      <xdr:colOff>69850</xdr:colOff>
      <xdr:row>18</xdr:row>
      <xdr:rowOff>22497</xdr:rowOff>
    </xdr:to>
    <xdr:cxnSp macro="">
      <xdr:nvCxnSpPr>
        <xdr:cNvPr id="132" name="直線コネクタ 131"/>
        <xdr:cNvCxnSpPr/>
      </xdr:nvCxnSpPr>
      <xdr:spPr>
        <a:xfrm>
          <a:off x="14782800" y="31020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15966</xdr:rowOff>
    </xdr:from>
    <xdr:to>
      <xdr:col>73</xdr:col>
      <xdr:colOff>180975</xdr:colOff>
      <xdr:row>18</xdr:row>
      <xdr:rowOff>22497</xdr:rowOff>
    </xdr:to>
    <xdr:cxnSp macro="">
      <xdr:nvCxnSpPr>
        <xdr:cNvPr id="135" name="直線コネクタ 134"/>
        <xdr:cNvCxnSpPr/>
      </xdr:nvCxnSpPr>
      <xdr:spPr>
        <a:xfrm flipV="1">
          <a:off x="13893800" y="31020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43724</xdr:rowOff>
    </xdr:from>
    <xdr:to>
      <xdr:col>69</xdr:col>
      <xdr:colOff>92075</xdr:colOff>
      <xdr:row>18</xdr:row>
      <xdr:rowOff>22497</xdr:rowOff>
    </xdr:to>
    <xdr:cxnSp macro="">
      <xdr:nvCxnSpPr>
        <xdr:cNvPr id="138" name="直線コネクタ 137"/>
        <xdr:cNvCxnSpPr/>
      </xdr:nvCxnSpPr>
      <xdr:spPr>
        <a:xfrm>
          <a:off x="13004800" y="295837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143147</xdr:rowOff>
    </xdr:from>
    <xdr:to>
      <xdr:col>78</xdr:col>
      <xdr:colOff>120650</xdr:colOff>
      <xdr:row>18</xdr:row>
      <xdr:rowOff>73297</xdr:rowOff>
    </xdr:to>
    <xdr:sp macro="" textlink="">
      <xdr:nvSpPr>
        <xdr:cNvPr id="150" name="楕円 149"/>
        <xdr:cNvSpPr/>
      </xdr:nvSpPr>
      <xdr:spPr>
        <a:xfrm>
          <a:off x="15621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58074</xdr:rowOff>
    </xdr:from>
    <xdr:ext cx="736600" cy="259045"/>
    <xdr:sp macro="" textlink="">
      <xdr:nvSpPr>
        <xdr:cNvPr id="151" name="テキスト ボックス 150"/>
        <xdr:cNvSpPr txBox="1"/>
      </xdr:nvSpPr>
      <xdr:spPr>
        <a:xfrm>
          <a:off x="15290800" y="314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2" name="楕円 151"/>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3" name="テキスト ボックス 152"/>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143147</xdr:rowOff>
    </xdr:from>
    <xdr:to>
      <xdr:col>69</xdr:col>
      <xdr:colOff>142875</xdr:colOff>
      <xdr:row>18</xdr:row>
      <xdr:rowOff>73297</xdr:rowOff>
    </xdr:to>
    <xdr:sp macro="" textlink="">
      <xdr:nvSpPr>
        <xdr:cNvPr id="154" name="楕円 153"/>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58074</xdr:rowOff>
    </xdr:from>
    <xdr:ext cx="762000" cy="259045"/>
    <xdr:sp macro="" textlink="">
      <xdr:nvSpPr>
        <xdr:cNvPr id="155" name="テキスト ボックス 154"/>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164374</xdr:rowOff>
    </xdr:from>
    <xdr:to>
      <xdr:col>65</xdr:col>
      <xdr:colOff>53975</xdr:colOff>
      <xdr:row>17</xdr:row>
      <xdr:rowOff>94524</xdr:rowOff>
    </xdr:to>
    <xdr:sp macro="" textlink="">
      <xdr:nvSpPr>
        <xdr:cNvPr id="156" name="楕円 155"/>
        <xdr:cNvSpPr/>
      </xdr:nvSpPr>
      <xdr:spPr>
        <a:xfrm>
          <a:off x="12954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79301</xdr:rowOff>
    </xdr:from>
    <xdr:ext cx="762000" cy="259045"/>
    <xdr:sp macro="" textlink="">
      <xdr:nvSpPr>
        <xdr:cNvPr id="157" name="テキスト ボックス 156"/>
        <xdr:cNvSpPr txBox="1"/>
      </xdr:nvSpPr>
      <xdr:spPr>
        <a:xfrm>
          <a:off x="12623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生活保護費が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年々増加しており、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今後は、資格審査の適正化や就労支援の推進、家庭訪問による病気の重症化予防、ジェネリック医薬品の活用による経費の削減などに取り組み、上昇傾向に歯止めをかけるように努める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14986</xdr:rowOff>
    </xdr:from>
    <xdr:to>
      <xdr:col>24</xdr:col>
      <xdr:colOff>25400</xdr:colOff>
      <xdr:row>57</xdr:row>
      <xdr:rowOff>60706</xdr:rowOff>
    </xdr:to>
    <xdr:cxnSp macro="">
      <xdr:nvCxnSpPr>
        <xdr:cNvPr id="188" name="直線コネクタ 187"/>
        <xdr:cNvCxnSpPr/>
      </xdr:nvCxnSpPr>
      <xdr:spPr>
        <a:xfrm>
          <a:off x="3987800" y="9787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33274</xdr:rowOff>
    </xdr:to>
    <xdr:cxnSp macro="">
      <xdr:nvCxnSpPr>
        <xdr:cNvPr id="191" name="直線コネクタ 190"/>
        <xdr:cNvCxnSpPr/>
      </xdr:nvCxnSpPr>
      <xdr:spPr>
        <a:xfrm flipV="1">
          <a:off x="3098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57</xdr:row>
      <xdr:rowOff>33274</xdr:rowOff>
    </xdr:to>
    <xdr:cxnSp macro="">
      <xdr:nvCxnSpPr>
        <xdr:cNvPr id="194" name="直線コネクタ 193"/>
        <xdr:cNvCxnSpPr/>
      </xdr:nvCxnSpPr>
      <xdr:spPr>
        <a:xfrm>
          <a:off x="2209800" y="9677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76708</xdr:rowOff>
    </xdr:to>
    <xdr:cxnSp macro="">
      <xdr:nvCxnSpPr>
        <xdr:cNvPr id="197" name="直線コネクタ 196"/>
        <xdr:cNvCxnSpPr/>
      </xdr:nvCxnSpPr>
      <xdr:spPr>
        <a:xfrm>
          <a:off x="1320800" y="9668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7" name="楕円 206"/>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8" name="扶助費該当値テキスト"/>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135636</xdr:rowOff>
    </xdr:from>
    <xdr:to>
      <xdr:col>20</xdr:col>
      <xdr:colOff>38100</xdr:colOff>
      <xdr:row>57</xdr:row>
      <xdr:rowOff>65786</xdr:rowOff>
    </xdr:to>
    <xdr:sp macro="" textlink="">
      <xdr:nvSpPr>
        <xdr:cNvPr id="209" name="楕円 208"/>
        <xdr:cNvSpPr/>
      </xdr:nvSpPr>
      <xdr:spPr>
        <a:xfrm>
          <a:off x="3937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50563</xdr:rowOff>
    </xdr:from>
    <xdr:ext cx="736600" cy="259045"/>
    <xdr:sp macro="" textlink="">
      <xdr:nvSpPr>
        <xdr:cNvPr id="210" name="テキスト ボックス 209"/>
        <xdr:cNvSpPr txBox="1"/>
      </xdr:nvSpPr>
      <xdr:spPr>
        <a:xfrm>
          <a:off x="3606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11" name="楕円 210"/>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12" name="テキスト ボックス 211"/>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13" name="楕円 212"/>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4" name="テキスト ボックス 213"/>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5" name="楕円 214"/>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6" name="テキスト ボックス 215"/>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年度のその他の経常収支比率は、前年度と比べて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今後はその他の経常経費一般財源の約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割をしめる下水道会計への繰出金について、受益者負担の見直しを行うなど適正化を行っていく方針である。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161290</xdr:rowOff>
    </xdr:to>
    <xdr:cxnSp macro="">
      <xdr:nvCxnSpPr>
        <xdr:cNvPr id="249" name="直線コネクタ 248"/>
        <xdr:cNvCxnSpPr/>
      </xdr:nvCxnSpPr>
      <xdr:spPr>
        <a:xfrm flipV="1">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161290</xdr:rowOff>
    </xdr:to>
    <xdr:cxnSp macro="">
      <xdr:nvCxnSpPr>
        <xdr:cNvPr id="252" name="直線コネクタ 251"/>
        <xdr:cNvCxnSpPr/>
      </xdr:nvCxnSpPr>
      <xdr:spPr>
        <a:xfrm>
          <a:off x="14782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24130</xdr:rowOff>
    </xdr:to>
    <xdr:cxnSp macro="">
      <xdr:nvCxnSpPr>
        <xdr:cNvPr id="255" name="直線コネクタ 254"/>
        <xdr:cNvCxnSpPr/>
      </xdr:nvCxnSpPr>
      <xdr:spPr>
        <a:xfrm>
          <a:off x="13893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8890</xdr:rowOff>
    </xdr:to>
    <xdr:cxnSp macro="">
      <xdr:nvCxnSpPr>
        <xdr:cNvPr id="258" name="直線コネクタ 257"/>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8" name="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0" name="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5" name="テキスト ボックス 274"/>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補助費等に係る経常収支比率は、類似団体平均、埼玉県平均、全国平均を大きく下回る指数で、横ばいに推移している。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要因としては、類似団体と比較して、消防やごみ処理施設などを市単独で実施しているため、負担金等が少ないことが挙げられる。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今後も引き続き、業務の適正化に努める。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81280</xdr:rowOff>
    </xdr:from>
    <xdr:to>
      <xdr:col>82</xdr:col>
      <xdr:colOff>107950</xdr:colOff>
      <xdr:row>35</xdr:row>
      <xdr:rowOff>81280</xdr:rowOff>
    </xdr:to>
    <xdr:cxnSp macro="">
      <xdr:nvCxnSpPr>
        <xdr:cNvPr id="305" name="直線コネクタ 304"/>
        <xdr:cNvCxnSpPr/>
      </xdr:nvCxnSpPr>
      <xdr:spPr>
        <a:xfrm>
          <a:off x="15671800" y="6082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81280</xdr:rowOff>
    </xdr:to>
    <xdr:cxnSp macro="">
      <xdr:nvCxnSpPr>
        <xdr:cNvPr id="308" name="直線コネクタ 307"/>
        <xdr:cNvCxnSpPr/>
      </xdr:nvCxnSpPr>
      <xdr:spPr>
        <a:xfrm>
          <a:off x="14782800" y="6047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11" name="直線コネクタ 310"/>
        <xdr:cNvCxnSpPr/>
      </xdr:nvCxnSpPr>
      <xdr:spPr>
        <a:xfrm flipV="1">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41275</xdr:rowOff>
    </xdr:from>
    <xdr:to>
      <xdr:col>69</xdr:col>
      <xdr:colOff>92075</xdr:colOff>
      <xdr:row>35</xdr:row>
      <xdr:rowOff>69850</xdr:rowOff>
    </xdr:to>
    <xdr:cxnSp macro="">
      <xdr:nvCxnSpPr>
        <xdr:cNvPr id="314" name="直線コネクタ 313"/>
        <xdr:cNvCxnSpPr/>
      </xdr:nvCxnSpPr>
      <xdr:spPr>
        <a:xfrm>
          <a:off x="13004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30480</xdr:rowOff>
    </xdr:from>
    <xdr:to>
      <xdr:col>82</xdr:col>
      <xdr:colOff>158750</xdr:colOff>
      <xdr:row>35</xdr:row>
      <xdr:rowOff>132080</xdr:rowOff>
    </xdr:to>
    <xdr:sp macro="" textlink="">
      <xdr:nvSpPr>
        <xdr:cNvPr id="324" name="楕円 323"/>
        <xdr:cNvSpPr/>
      </xdr:nvSpPr>
      <xdr:spPr>
        <a:xfrm>
          <a:off x="16459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47007</xdr:rowOff>
    </xdr:from>
    <xdr:ext cx="762000" cy="259045"/>
    <xdr:sp macro="" textlink="">
      <xdr:nvSpPr>
        <xdr:cNvPr id="325" name="補助費等該当値テキスト"/>
        <xdr:cNvSpPr txBox="1"/>
      </xdr:nvSpPr>
      <xdr:spPr>
        <a:xfrm>
          <a:off x="16598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30480</xdr:rowOff>
    </xdr:from>
    <xdr:to>
      <xdr:col>78</xdr:col>
      <xdr:colOff>120650</xdr:colOff>
      <xdr:row>35</xdr:row>
      <xdr:rowOff>132080</xdr:rowOff>
    </xdr:to>
    <xdr:sp macro="" textlink="">
      <xdr:nvSpPr>
        <xdr:cNvPr id="326" name="楕円 325"/>
        <xdr:cNvSpPr/>
      </xdr:nvSpPr>
      <xdr:spPr>
        <a:xfrm>
          <a:off x="15621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142257</xdr:rowOff>
    </xdr:from>
    <xdr:ext cx="736600" cy="259045"/>
    <xdr:sp macro="" textlink="">
      <xdr:nvSpPr>
        <xdr:cNvPr id="327" name="テキスト ボックス 326"/>
        <xdr:cNvSpPr txBox="1"/>
      </xdr:nvSpPr>
      <xdr:spPr>
        <a:xfrm>
          <a:off x="15290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8" name="楕円 327"/>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9" name="テキスト ボックス 328"/>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0" name="楕円 329"/>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1" name="テキスト ボックス 330"/>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161925</xdr:rowOff>
    </xdr:from>
    <xdr:to>
      <xdr:col>65</xdr:col>
      <xdr:colOff>53975</xdr:colOff>
      <xdr:row>35</xdr:row>
      <xdr:rowOff>92075</xdr:rowOff>
    </xdr:to>
    <xdr:sp macro="" textlink="">
      <xdr:nvSpPr>
        <xdr:cNvPr id="332" name="楕円 331"/>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102252</xdr:rowOff>
    </xdr:from>
    <xdr:ext cx="762000" cy="259045"/>
    <xdr:sp macro="" textlink="">
      <xdr:nvSpPr>
        <xdr:cNvPr id="333" name="テキスト ボックス 332"/>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近年、施設の改修等が集中したことや臨時財政対策債の償還額が増え、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比率も上昇傾向となっている。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年度に実施した道路等整備事業に係る起債や平成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年度借入の臨時財政対策債の償還開始に伴い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今後も公共施設の統廃合などの事業が控えているため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上昇を見込んでいるが、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事業を平準化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償還額の平準化や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の急激な悪化防止を図る。また、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新規発行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額を償還元金以下に抑えることを目標とし、公債費の抑制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77</xdr:row>
      <xdr:rowOff>156718</xdr:rowOff>
    </xdr:to>
    <xdr:cxnSp macro="">
      <xdr:nvCxnSpPr>
        <xdr:cNvPr id="363" name="直線コネクタ 362"/>
        <xdr:cNvCxnSpPr/>
      </xdr:nvCxnSpPr>
      <xdr:spPr>
        <a:xfrm>
          <a:off x="3987800" y="133309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129287</xdr:rowOff>
    </xdr:to>
    <xdr:cxnSp macro="">
      <xdr:nvCxnSpPr>
        <xdr:cNvPr id="366" name="直線コネクタ 365"/>
        <xdr:cNvCxnSpPr/>
      </xdr:nvCxnSpPr>
      <xdr:spPr>
        <a:xfrm>
          <a:off x="3098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129287</xdr:rowOff>
    </xdr:to>
    <xdr:cxnSp macro="">
      <xdr:nvCxnSpPr>
        <xdr:cNvPr id="369" name="直線コネクタ 368"/>
        <xdr:cNvCxnSpPr/>
      </xdr:nvCxnSpPr>
      <xdr:spPr>
        <a:xfrm flipV="1">
          <a:off x="2209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129287</xdr:rowOff>
    </xdr:to>
    <xdr:cxnSp macro="">
      <xdr:nvCxnSpPr>
        <xdr:cNvPr id="372" name="直線コネクタ 371"/>
        <xdr:cNvCxnSpPr/>
      </xdr:nvCxnSpPr>
      <xdr:spPr>
        <a:xfrm>
          <a:off x="1320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2" name="楕円 381"/>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3"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4" name="楕円 383"/>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5" name="テキスト ボックス 384"/>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6" name="楕円 385"/>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7" name="テキスト ボックス 38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9" name="テキスト ボックス 388"/>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1" name="テキスト ボックス 39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補助費等を除き、各費目の比率が類似団体平均より高いため、公債費以外の比率でも類似団体比較より高くなる。人件費・物件費・扶助費は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特に比率が高く、業務の適正化と経費の削減を進めていく。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78994</xdr:rowOff>
    </xdr:to>
    <xdr:cxnSp macro="">
      <xdr:nvCxnSpPr>
        <xdr:cNvPr id="422" name="直線コネクタ 421"/>
        <xdr:cNvCxnSpPr/>
      </xdr:nvCxnSpPr>
      <xdr:spPr>
        <a:xfrm flipV="1">
          <a:off x="15671800" y="12928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78994</xdr:rowOff>
    </xdr:to>
    <xdr:cxnSp macro="">
      <xdr:nvCxnSpPr>
        <xdr:cNvPr id="425" name="直線コネクタ 424"/>
        <xdr:cNvCxnSpPr/>
      </xdr:nvCxnSpPr>
      <xdr:spPr>
        <a:xfrm>
          <a:off x="14782800" y="128143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127000</xdr:rowOff>
    </xdr:to>
    <xdr:cxnSp macro="">
      <xdr:nvCxnSpPr>
        <xdr:cNvPr id="428" name="直線コネクタ 427"/>
        <xdr:cNvCxnSpPr/>
      </xdr:nvCxnSpPr>
      <xdr:spPr>
        <a:xfrm>
          <a:off x="13893800" y="12727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163576</xdr:rowOff>
    </xdr:from>
    <xdr:to>
      <xdr:col>69</xdr:col>
      <xdr:colOff>92075</xdr:colOff>
      <xdr:row>74</xdr:row>
      <xdr:rowOff>40132</xdr:rowOff>
    </xdr:to>
    <xdr:cxnSp macro="">
      <xdr:nvCxnSpPr>
        <xdr:cNvPr id="431" name="直線コネクタ 430"/>
        <xdr:cNvCxnSpPr/>
      </xdr:nvCxnSpPr>
      <xdr:spPr>
        <a:xfrm>
          <a:off x="13004800" y="1250797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1" name="楕円 440"/>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162577</xdr:rowOff>
    </xdr:from>
    <xdr:ext cx="762000" cy="259045"/>
    <xdr:sp macro="" textlink="">
      <xdr:nvSpPr>
        <xdr:cNvPr id="442" name="公債費以外該当値テキスト"/>
        <xdr:cNvSpPr txBox="1"/>
      </xdr:nvSpPr>
      <xdr:spPr>
        <a:xfrm>
          <a:off x="16598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43" name="楕円 442"/>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114571</xdr:rowOff>
    </xdr:from>
    <xdr:ext cx="736600" cy="259045"/>
    <xdr:sp macro="" textlink="">
      <xdr:nvSpPr>
        <xdr:cNvPr id="444" name="テキスト ボックス 443"/>
        <xdr:cNvSpPr txBox="1"/>
      </xdr:nvSpPr>
      <xdr:spPr>
        <a:xfrm>
          <a:off x="15290800" y="1297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5" name="楕円 44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162577</xdr:rowOff>
    </xdr:from>
    <xdr:ext cx="762000" cy="259045"/>
    <xdr:sp macro="" textlink="">
      <xdr:nvSpPr>
        <xdr:cNvPr id="446" name="テキスト ボックス 445"/>
        <xdr:cNvSpPr txBox="1"/>
      </xdr:nvSpPr>
      <xdr:spPr>
        <a:xfrm>
          <a:off x="14401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47" name="楕円 446"/>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101109</xdr:rowOff>
    </xdr:from>
    <xdr:ext cx="762000" cy="259045"/>
    <xdr:sp macro="" textlink="">
      <xdr:nvSpPr>
        <xdr:cNvPr id="448" name="テキスト ボックス 447"/>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112776</xdr:rowOff>
    </xdr:from>
    <xdr:to>
      <xdr:col>65</xdr:col>
      <xdr:colOff>53975</xdr:colOff>
      <xdr:row>73</xdr:row>
      <xdr:rowOff>42926</xdr:rowOff>
    </xdr:to>
    <xdr:sp macro="" textlink="">
      <xdr:nvSpPr>
        <xdr:cNvPr id="449" name="楕円 448"/>
        <xdr:cNvSpPr/>
      </xdr:nvSpPr>
      <xdr:spPr>
        <a:xfrm>
          <a:off x="12954000" y="124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53103</xdr:rowOff>
    </xdr:from>
    <xdr:ext cx="762000" cy="259045"/>
    <xdr:sp macro="" textlink="">
      <xdr:nvSpPr>
        <xdr:cNvPr id="450" name="テキスト ボックス 449"/>
        <xdr:cNvSpPr txBox="1"/>
      </xdr:nvSpPr>
      <xdr:spPr>
        <a:xfrm>
          <a:off x="12623800" y="1222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94729</xdr:rowOff>
    </xdr:from>
    <xdr:to>
      <xdr:col>29</xdr:col>
      <xdr:colOff>127000</xdr:colOff>
      <xdr:row>18</xdr:row>
      <xdr:rowOff>107969</xdr:rowOff>
    </xdr:to>
    <xdr:cxnSp macro="">
      <xdr:nvCxnSpPr>
        <xdr:cNvPr id="50" name="直線コネクタ 49"/>
        <xdr:cNvCxnSpPr/>
      </xdr:nvCxnSpPr>
      <xdr:spPr bwMode="auto">
        <a:xfrm flipV="1">
          <a:off x="5003800" y="3228454"/>
          <a:ext cx="6477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92901</xdr:rowOff>
    </xdr:from>
    <xdr:to>
      <xdr:col>26</xdr:col>
      <xdr:colOff>50800</xdr:colOff>
      <xdr:row>18</xdr:row>
      <xdr:rowOff>107969</xdr:rowOff>
    </xdr:to>
    <xdr:cxnSp macro="">
      <xdr:nvCxnSpPr>
        <xdr:cNvPr id="53" name="直線コネクタ 52"/>
        <xdr:cNvCxnSpPr/>
      </xdr:nvCxnSpPr>
      <xdr:spPr bwMode="auto">
        <a:xfrm>
          <a:off x="4305300" y="3226626"/>
          <a:ext cx="698500" cy="1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92901</xdr:rowOff>
    </xdr:from>
    <xdr:to>
      <xdr:col>22</xdr:col>
      <xdr:colOff>114300</xdr:colOff>
      <xdr:row>18</xdr:row>
      <xdr:rowOff>139668</xdr:rowOff>
    </xdr:to>
    <xdr:cxnSp macro="">
      <xdr:nvCxnSpPr>
        <xdr:cNvPr id="56" name="直線コネクタ 55"/>
        <xdr:cNvCxnSpPr/>
      </xdr:nvCxnSpPr>
      <xdr:spPr bwMode="auto">
        <a:xfrm flipV="1">
          <a:off x="3606800" y="3226626"/>
          <a:ext cx="698500" cy="4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139668</xdr:rowOff>
    </xdr:from>
    <xdr:to>
      <xdr:col>18</xdr:col>
      <xdr:colOff>177800</xdr:colOff>
      <xdr:row>19</xdr:row>
      <xdr:rowOff>21863</xdr:rowOff>
    </xdr:to>
    <xdr:cxnSp macro="">
      <xdr:nvCxnSpPr>
        <xdr:cNvPr id="59" name="直線コネクタ 58"/>
        <xdr:cNvCxnSpPr/>
      </xdr:nvCxnSpPr>
      <xdr:spPr bwMode="auto">
        <a:xfrm flipV="1">
          <a:off x="2908300" y="3273393"/>
          <a:ext cx="698500" cy="5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43929</xdr:rowOff>
    </xdr:from>
    <xdr:to>
      <xdr:col>29</xdr:col>
      <xdr:colOff>177800</xdr:colOff>
      <xdr:row>18</xdr:row>
      <xdr:rowOff>145529</xdr:rowOff>
    </xdr:to>
    <xdr:sp macro="" textlink="">
      <xdr:nvSpPr>
        <xdr:cNvPr id="69" name="楕円 68"/>
        <xdr:cNvSpPr/>
      </xdr:nvSpPr>
      <xdr:spPr bwMode="auto">
        <a:xfrm>
          <a:off x="5600700" y="317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16006</xdr:rowOff>
    </xdr:from>
    <xdr:ext cx="762000" cy="259045"/>
    <xdr:sp macro="" textlink="">
      <xdr:nvSpPr>
        <xdr:cNvPr id="70" name="人口1人当たり決算額の推移該当値テキスト130"/>
        <xdr:cNvSpPr txBox="1"/>
      </xdr:nvSpPr>
      <xdr:spPr>
        <a:xfrm>
          <a:off x="5740400" y="31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57169</xdr:rowOff>
    </xdr:from>
    <xdr:to>
      <xdr:col>26</xdr:col>
      <xdr:colOff>101600</xdr:colOff>
      <xdr:row>18</xdr:row>
      <xdr:rowOff>158769</xdr:rowOff>
    </xdr:to>
    <xdr:sp macro="" textlink="">
      <xdr:nvSpPr>
        <xdr:cNvPr id="71" name="楕円 70"/>
        <xdr:cNvSpPr/>
      </xdr:nvSpPr>
      <xdr:spPr bwMode="auto">
        <a:xfrm>
          <a:off x="4953000" y="319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143546</xdr:rowOff>
    </xdr:from>
    <xdr:ext cx="736600" cy="259045"/>
    <xdr:sp macro="" textlink="">
      <xdr:nvSpPr>
        <xdr:cNvPr id="72" name="テキスト ボックス 71"/>
        <xdr:cNvSpPr txBox="1"/>
      </xdr:nvSpPr>
      <xdr:spPr>
        <a:xfrm>
          <a:off x="4622800" y="327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42101</xdr:rowOff>
    </xdr:from>
    <xdr:to>
      <xdr:col>22</xdr:col>
      <xdr:colOff>165100</xdr:colOff>
      <xdr:row>18</xdr:row>
      <xdr:rowOff>143701</xdr:rowOff>
    </xdr:to>
    <xdr:sp macro="" textlink="">
      <xdr:nvSpPr>
        <xdr:cNvPr id="73" name="楕円 72"/>
        <xdr:cNvSpPr/>
      </xdr:nvSpPr>
      <xdr:spPr bwMode="auto">
        <a:xfrm>
          <a:off x="4254500" y="317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128478</xdr:rowOff>
    </xdr:from>
    <xdr:ext cx="762000" cy="259045"/>
    <xdr:sp macro="" textlink="">
      <xdr:nvSpPr>
        <xdr:cNvPr id="74" name="テキスト ボックス 73"/>
        <xdr:cNvSpPr txBox="1"/>
      </xdr:nvSpPr>
      <xdr:spPr>
        <a:xfrm>
          <a:off x="3924300" y="326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88868</xdr:rowOff>
    </xdr:from>
    <xdr:to>
      <xdr:col>19</xdr:col>
      <xdr:colOff>38100</xdr:colOff>
      <xdr:row>19</xdr:row>
      <xdr:rowOff>19018</xdr:rowOff>
    </xdr:to>
    <xdr:sp macro="" textlink="">
      <xdr:nvSpPr>
        <xdr:cNvPr id="75" name="楕円 74"/>
        <xdr:cNvSpPr/>
      </xdr:nvSpPr>
      <xdr:spPr bwMode="auto">
        <a:xfrm>
          <a:off x="3556000" y="322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3795</xdr:rowOff>
    </xdr:from>
    <xdr:ext cx="762000" cy="259045"/>
    <xdr:sp macro="" textlink="">
      <xdr:nvSpPr>
        <xdr:cNvPr id="76" name="テキスト ボックス 75"/>
        <xdr:cNvSpPr txBox="1"/>
      </xdr:nvSpPr>
      <xdr:spPr>
        <a:xfrm>
          <a:off x="3225800" y="330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142513</xdr:rowOff>
    </xdr:from>
    <xdr:to>
      <xdr:col>15</xdr:col>
      <xdr:colOff>101600</xdr:colOff>
      <xdr:row>19</xdr:row>
      <xdr:rowOff>72663</xdr:rowOff>
    </xdr:to>
    <xdr:sp macro="" textlink="">
      <xdr:nvSpPr>
        <xdr:cNvPr id="77" name="楕円 76"/>
        <xdr:cNvSpPr/>
      </xdr:nvSpPr>
      <xdr:spPr bwMode="auto">
        <a:xfrm>
          <a:off x="2857500" y="32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57440</xdr:rowOff>
    </xdr:from>
    <xdr:ext cx="762000" cy="259045"/>
    <xdr:sp macro="" textlink="">
      <xdr:nvSpPr>
        <xdr:cNvPr id="78" name="テキスト ボックス 77"/>
        <xdr:cNvSpPr txBox="1"/>
      </xdr:nvSpPr>
      <xdr:spPr>
        <a:xfrm>
          <a:off x="2527300" y="33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53391</xdr:rowOff>
    </xdr:from>
    <xdr:to>
      <xdr:col>29</xdr:col>
      <xdr:colOff>127000</xdr:colOff>
      <xdr:row>35</xdr:row>
      <xdr:rowOff>111684</xdr:rowOff>
    </xdr:to>
    <xdr:cxnSp macro="">
      <xdr:nvCxnSpPr>
        <xdr:cNvPr id="113" name="直線コネクタ 112"/>
        <xdr:cNvCxnSpPr/>
      </xdr:nvCxnSpPr>
      <xdr:spPr bwMode="auto">
        <a:xfrm flipV="1">
          <a:off x="5003800" y="6663741"/>
          <a:ext cx="6477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111684</xdr:rowOff>
    </xdr:from>
    <xdr:to>
      <xdr:col>26</xdr:col>
      <xdr:colOff>50800</xdr:colOff>
      <xdr:row>35</xdr:row>
      <xdr:rowOff>202177</xdr:rowOff>
    </xdr:to>
    <xdr:cxnSp macro="">
      <xdr:nvCxnSpPr>
        <xdr:cNvPr id="116" name="直線コネクタ 115"/>
        <xdr:cNvCxnSpPr/>
      </xdr:nvCxnSpPr>
      <xdr:spPr bwMode="auto">
        <a:xfrm flipV="1">
          <a:off x="4305300" y="6722034"/>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202177</xdr:rowOff>
    </xdr:from>
    <xdr:to>
      <xdr:col>22</xdr:col>
      <xdr:colOff>114300</xdr:colOff>
      <xdr:row>35</xdr:row>
      <xdr:rowOff>237675</xdr:rowOff>
    </xdr:to>
    <xdr:cxnSp macro="">
      <xdr:nvCxnSpPr>
        <xdr:cNvPr id="119" name="直線コネクタ 118"/>
        <xdr:cNvCxnSpPr/>
      </xdr:nvCxnSpPr>
      <xdr:spPr bwMode="auto">
        <a:xfrm flipV="1">
          <a:off x="3606800" y="681252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125040</xdr:rowOff>
    </xdr:from>
    <xdr:to>
      <xdr:col>18</xdr:col>
      <xdr:colOff>177800</xdr:colOff>
      <xdr:row>35</xdr:row>
      <xdr:rowOff>237675</xdr:rowOff>
    </xdr:to>
    <xdr:cxnSp macro="">
      <xdr:nvCxnSpPr>
        <xdr:cNvPr id="122" name="直線コネクタ 121"/>
        <xdr:cNvCxnSpPr/>
      </xdr:nvCxnSpPr>
      <xdr:spPr bwMode="auto">
        <a:xfrm>
          <a:off x="2908300" y="6392490"/>
          <a:ext cx="698500" cy="45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2591</xdr:rowOff>
    </xdr:from>
    <xdr:to>
      <xdr:col>29</xdr:col>
      <xdr:colOff>177800</xdr:colOff>
      <xdr:row>35</xdr:row>
      <xdr:rowOff>104191</xdr:rowOff>
    </xdr:to>
    <xdr:sp macro="" textlink="">
      <xdr:nvSpPr>
        <xdr:cNvPr id="132" name="楕円 131"/>
        <xdr:cNvSpPr/>
      </xdr:nvSpPr>
      <xdr:spPr bwMode="auto">
        <a:xfrm>
          <a:off x="56007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190568</xdr:rowOff>
    </xdr:from>
    <xdr:ext cx="762000" cy="259045"/>
    <xdr:sp macro="" textlink="">
      <xdr:nvSpPr>
        <xdr:cNvPr id="133" name="人口1人当たり決算額の推移該当値テキスト445"/>
        <xdr:cNvSpPr txBox="1"/>
      </xdr:nvSpPr>
      <xdr:spPr>
        <a:xfrm>
          <a:off x="5740400" y="645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60884</xdr:rowOff>
    </xdr:from>
    <xdr:to>
      <xdr:col>26</xdr:col>
      <xdr:colOff>101600</xdr:colOff>
      <xdr:row>35</xdr:row>
      <xdr:rowOff>162484</xdr:rowOff>
    </xdr:to>
    <xdr:sp macro="" textlink="">
      <xdr:nvSpPr>
        <xdr:cNvPr id="134" name="楕円 133"/>
        <xdr:cNvSpPr/>
      </xdr:nvSpPr>
      <xdr:spPr bwMode="auto">
        <a:xfrm>
          <a:off x="4953000" y="667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172661</xdr:rowOff>
    </xdr:from>
    <xdr:ext cx="736600" cy="259045"/>
    <xdr:sp macro="" textlink="">
      <xdr:nvSpPr>
        <xdr:cNvPr id="135" name="テキスト ボックス 134"/>
        <xdr:cNvSpPr txBox="1"/>
      </xdr:nvSpPr>
      <xdr:spPr>
        <a:xfrm>
          <a:off x="4622800" y="644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151377</xdr:rowOff>
    </xdr:from>
    <xdr:to>
      <xdr:col>22</xdr:col>
      <xdr:colOff>165100</xdr:colOff>
      <xdr:row>35</xdr:row>
      <xdr:rowOff>252977</xdr:rowOff>
    </xdr:to>
    <xdr:sp macro="" textlink="">
      <xdr:nvSpPr>
        <xdr:cNvPr id="136" name="楕円 135"/>
        <xdr:cNvSpPr/>
      </xdr:nvSpPr>
      <xdr:spPr bwMode="auto">
        <a:xfrm>
          <a:off x="42545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237754</xdr:rowOff>
    </xdr:from>
    <xdr:ext cx="762000" cy="259045"/>
    <xdr:sp macro="" textlink="">
      <xdr:nvSpPr>
        <xdr:cNvPr id="137" name="テキスト ボックス 136"/>
        <xdr:cNvSpPr txBox="1"/>
      </xdr:nvSpPr>
      <xdr:spPr>
        <a:xfrm>
          <a:off x="3924300" y="684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186875</xdr:rowOff>
    </xdr:from>
    <xdr:to>
      <xdr:col>19</xdr:col>
      <xdr:colOff>38100</xdr:colOff>
      <xdr:row>35</xdr:row>
      <xdr:rowOff>288475</xdr:rowOff>
    </xdr:to>
    <xdr:sp macro="" textlink="">
      <xdr:nvSpPr>
        <xdr:cNvPr id="138" name="楕円 137"/>
        <xdr:cNvSpPr/>
      </xdr:nvSpPr>
      <xdr:spPr bwMode="auto">
        <a:xfrm>
          <a:off x="3556000" y="67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273252</xdr:rowOff>
    </xdr:from>
    <xdr:ext cx="762000" cy="259045"/>
    <xdr:sp macro="" textlink="">
      <xdr:nvSpPr>
        <xdr:cNvPr id="139" name="テキスト ボックス 138"/>
        <xdr:cNvSpPr txBox="1"/>
      </xdr:nvSpPr>
      <xdr:spPr>
        <a:xfrm>
          <a:off x="3225800" y="68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74240</xdr:rowOff>
    </xdr:from>
    <xdr:to>
      <xdr:col>15</xdr:col>
      <xdr:colOff>101600</xdr:colOff>
      <xdr:row>34</xdr:row>
      <xdr:rowOff>175840</xdr:rowOff>
    </xdr:to>
    <xdr:sp macro="" textlink="">
      <xdr:nvSpPr>
        <xdr:cNvPr id="140" name="楕円 139"/>
        <xdr:cNvSpPr/>
      </xdr:nvSpPr>
      <xdr:spPr bwMode="auto">
        <a:xfrm>
          <a:off x="2857500" y="634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186017</xdr:rowOff>
    </xdr:from>
    <xdr:ext cx="762000" cy="259045"/>
    <xdr:sp macro="" textlink="">
      <xdr:nvSpPr>
        <xdr:cNvPr id="141" name="テキスト ボックス 140"/>
        <xdr:cNvSpPr txBox="1"/>
      </xdr:nvSpPr>
      <xdr:spPr>
        <a:xfrm>
          <a:off x="2527300" y="611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128864</xdr:rowOff>
    </xdr:from>
    <xdr:to>
      <xdr:col>24</xdr:col>
      <xdr:colOff>63500</xdr:colOff>
      <xdr:row>36</xdr:row>
      <xdr:rowOff>134717</xdr:rowOff>
    </xdr:to>
    <xdr:cxnSp macro="">
      <xdr:nvCxnSpPr>
        <xdr:cNvPr id="59" name="直線コネクタ 58"/>
        <xdr:cNvCxnSpPr/>
      </xdr:nvCxnSpPr>
      <xdr:spPr>
        <a:xfrm flipV="1">
          <a:off x="3797300" y="6301064"/>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119606</xdr:rowOff>
    </xdr:from>
    <xdr:to>
      <xdr:col>19</xdr:col>
      <xdr:colOff>177800</xdr:colOff>
      <xdr:row>36</xdr:row>
      <xdr:rowOff>134717</xdr:rowOff>
    </xdr:to>
    <xdr:cxnSp macro="">
      <xdr:nvCxnSpPr>
        <xdr:cNvPr id="62" name="直線コネクタ 61"/>
        <xdr:cNvCxnSpPr/>
      </xdr:nvCxnSpPr>
      <xdr:spPr>
        <a:xfrm>
          <a:off x="2908300" y="6291806"/>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119606</xdr:rowOff>
    </xdr:from>
    <xdr:to>
      <xdr:col>15</xdr:col>
      <xdr:colOff>50800</xdr:colOff>
      <xdr:row>37</xdr:row>
      <xdr:rowOff>16599</xdr:rowOff>
    </xdr:to>
    <xdr:cxnSp macro="">
      <xdr:nvCxnSpPr>
        <xdr:cNvPr id="65" name="直線コネクタ 64"/>
        <xdr:cNvCxnSpPr/>
      </xdr:nvCxnSpPr>
      <xdr:spPr>
        <a:xfrm flipV="1">
          <a:off x="2019300" y="6291806"/>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16599</xdr:rowOff>
    </xdr:from>
    <xdr:to>
      <xdr:col>10</xdr:col>
      <xdr:colOff>114300</xdr:colOff>
      <xdr:row>37</xdr:row>
      <xdr:rowOff>62867</xdr:rowOff>
    </xdr:to>
    <xdr:cxnSp macro="">
      <xdr:nvCxnSpPr>
        <xdr:cNvPr id="68" name="直線コネクタ 67"/>
        <xdr:cNvCxnSpPr/>
      </xdr:nvCxnSpPr>
      <xdr:spPr>
        <a:xfrm flipV="1">
          <a:off x="1130300" y="6360249"/>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78064</xdr:rowOff>
    </xdr:from>
    <xdr:to>
      <xdr:col>24</xdr:col>
      <xdr:colOff>114300</xdr:colOff>
      <xdr:row>37</xdr:row>
      <xdr:rowOff>8214</xdr:rowOff>
    </xdr:to>
    <xdr:sp macro="" textlink="">
      <xdr:nvSpPr>
        <xdr:cNvPr id="78" name="楕円 77"/>
        <xdr:cNvSpPr/>
      </xdr:nvSpPr>
      <xdr:spPr>
        <a:xfrm>
          <a:off x="4584700" y="62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56491</xdr:rowOff>
    </xdr:from>
    <xdr:ext cx="534377" cy="259045"/>
    <xdr:sp macro="" textlink="">
      <xdr:nvSpPr>
        <xdr:cNvPr id="79" name="人件費該当値テキスト"/>
        <xdr:cNvSpPr txBox="1"/>
      </xdr:nvSpPr>
      <xdr:spPr>
        <a:xfrm>
          <a:off x="4686300" y="62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83917</xdr:rowOff>
    </xdr:from>
    <xdr:to>
      <xdr:col>20</xdr:col>
      <xdr:colOff>38100</xdr:colOff>
      <xdr:row>37</xdr:row>
      <xdr:rowOff>14067</xdr:rowOff>
    </xdr:to>
    <xdr:sp macro="" textlink="">
      <xdr:nvSpPr>
        <xdr:cNvPr id="80" name="楕円 79"/>
        <xdr:cNvSpPr/>
      </xdr:nvSpPr>
      <xdr:spPr>
        <a:xfrm>
          <a:off x="3746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5194</xdr:rowOff>
    </xdr:from>
    <xdr:ext cx="534377" cy="259045"/>
    <xdr:sp macro="" textlink="">
      <xdr:nvSpPr>
        <xdr:cNvPr id="81" name="テキスト ボックス 80"/>
        <xdr:cNvSpPr txBox="1"/>
      </xdr:nvSpPr>
      <xdr:spPr>
        <a:xfrm>
          <a:off x="3530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68806</xdr:rowOff>
    </xdr:from>
    <xdr:to>
      <xdr:col>15</xdr:col>
      <xdr:colOff>101600</xdr:colOff>
      <xdr:row>36</xdr:row>
      <xdr:rowOff>170406</xdr:rowOff>
    </xdr:to>
    <xdr:sp macro="" textlink="">
      <xdr:nvSpPr>
        <xdr:cNvPr id="82" name="楕円 81"/>
        <xdr:cNvSpPr/>
      </xdr:nvSpPr>
      <xdr:spPr>
        <a:xfrm>
          <a:off x="2857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161533</xdr:rowOff>
    </xdr:from>
    <xdr:ext cx="534377" cy="259045"/>
    <xdr:sp macro="" textlink="">
      <xdr:nvSpPr>
        <xdr:cNvPr id="83" name="テキスト ボックス 82"/>
        <xdr:cNvSpPr txBox="1"/>
      </xdr:nvSpPr>
      <xdr:spPr>
        <a:xfrm>
          <a:off x="2641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137249</xdr:rowOff>
    </xdr:from>
    <xdr:to>
      <xdr:col>10</xdr:col>
      <xdr:colOff>165100</xdr:colOff>
      <xdr:row>37</xdr:row>
      <xdr:rowOff>67399</xdr:rowOff>
    </xdr:to>
    <xdr:sp macro="" textlink="">
      <xdr:nvSpPr>
        <xdr:cNvPr id="84" name="楕円 83"/>
        <xdr:cNvSpPr/>
      </xdr:nvSpPr>
      <xdr:spPr>
        <a:xfrm>
          <a:off x="1968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58526</xdr:rowOff>
    </xdr:from>
    <xdr:ext cx="534377" cy="259045"/>
    <xdr:sp macro="" textlink="">
      <xdr:nvSpPr>
        <xdr:cNvPr id="85" name="テキスト ボックス 84"/>
        <xdr:cNvSpPr txBox="1"/>
      </xdr:nvSpPr>
      <xdr:spPr>
        <a:xfrm>
          <a:off x="1752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12067</xdr:rowOff>
    </xdr:from>
    <xdr:to>
      <xdr:col>6</xdr:col>
      <xdr:colOff>38100</xdr:colOff>
      <xdr:row>37</xdr:row>
      <xdr:rowOff>113667</xdr:rowOff>
    </xdr:to>
    <xdr:sp macro="" textlink="">
      <xdr:nvSpPr>
        <xdr:cNvPr id="86" name="楕円 85"/>
        <xdr:cNvSpPr/>
      </xdr:nvSpPr>
      <xdr:spPr>
        <a:xfrm>
          <a:off x="1079500" y="63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104794</xdr:rowOff>
    </xdr:from>
    <xdr:ext cx="534377" cy="259045"/>
    <xdr:sp macro="" textlink="">
      <xdr:nvSpPr>
        <xdr:cNvPr id="87" name="テキスト ボックス 86"/>
        <xdr:cNvSpPr txBox="1"/>
      </xdr:nvSpPr>
      <xdr:spPr>
        <a:xfrm>
          <a:off x="863111" y="64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11371</xdr:rowOff>
    </xdr:from>
    <xdr:to>
      <xdr:col>24</xdr:col>
      <xdr:colOff>63500</xdr:colOff>
      <xdr:row>58</xdr:row>
      <xdr:rowOff>13147</xdr:rowOff>
    </xdr:to>
    <xdr:cxnSp macro="">
      <xdr:nvCxnSpPr>
        <xdr:cNvPr id="116" name="直線コネクタ 115"/>
        <xdr:cNvCxnSpPr/>
      </xdr:nvCxnSpPr>
      <xdr:spPr>
        <a:xfrm flipV="1">
          <a:off x="3797300" y="9955471"/>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3435</xdr:rowOff>
    </xdr:from>
    <xdr:to>
      <xdr:col>19</xdr:col>
      <xdr:colOff>177800</xdr:colOff>
      <xdr:row>58</xdr:row>
      <xdr:rowOff>13147</xdr:rowOff>
    </xdr:to>
    <xdr:cxnSp macro="">
      <xdr:nvCxnSpPr>
        <xdr:cNvPr id="119" name="直線コネクタ 118"/>
        <xdr:cNvCxnSpPr/>
      </xdr:nvCxnSpPr>
      <xdr:spPr>
        <a:xfrm>
          <a:off x="2908300" y="9947535"/>
          <a:ext cx="889000" cy="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3435</xdr:rowOff>
    </xdr:from>
    <xdr:to>
      <xdr:col>15</xdr:col>
      <xdr:colOff>50800</xdr:colOff>
      <xdr:row>58</xdr:row>
      <xdr:rowOff>11261</xdr:rowOff>
    </xdr:to>
    <xdr:cxnSp macro="">
      <xdr:nvCxnSpPr>
        <xdr:cNvPr id="122" name="直線コネクタ 121"/>
        <xdr:cNvCxnSpPr/>
      </xdr:nvCxnSpPr>
      <xdr:spPr>
        <a:xfrm flipV="1">
          <a:off x="2019300" y="9947535"/>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11261</xdr:rowOff>
    </xdr:from>
    <xdr:to>
      <xdr:col>10</xdr:col>
      <xdr:colOff>114300</xdr:colOff>
      <xdr:row>58</xdr:row>
      <xdr:rowOff>28273</xdr:rowOff>
    </xdr:to>
    <xdr:cxnSp macro="">
      <xdr:nvCxnSpPr>
        <xdr:cNvPr id="125" name="直線コネクタ 124"/>
        <xdr:cNvCxnSpPr/>
      </xdr:nvCxnSpPr>
      <xdr:spPr>
        <a:xfrm flipV="1">
          <a:off x="1130300" y="9955361"/>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132021</xdr:rowOff>
    </xdr:from>
    <xdr:to>
      <xdr:col>24</xdr:col>
      <xdr:colOff>114300</xdr:colOff>
      <xdr:row>58</xdr:row>
      <xdr:rowOff>62171</xdr:rowOff>
    </xdr:to>
    <xdr:sp macro="" textlink="">
      <xdr:nvSpPr>
        <xdr:cNvPr id="135" name="楕円 134"/>
        <xdr:cNvSpPr/>
      </xdr:nvSpPr>
      <xdr:spPr>
        <a:xfrm>
          <a:off x="4584700" y="99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133797</xdr:rowOff>
    </xdr:from>
    <xdr:to>
      <xdr:col>20</xdr:col>
      <xdr:colOff>38100</xdr:colOff>
      <xdr:row>58</xdr:row>
      <xdr:rowOff>63947</xdr:rowOff>
    </xdr:to>
    <xdr:sp macro="" textlink="">
      <xdr:nvSpPr>
        <xdr:cNvPr id="137" name="楕円 136"/>
        <xdr:cNvSpPr/>
      </xdr:nvSpPr>
      <xdr:spPr>
        <a:xfrm>
          <a:off x="3746500" y="99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55074</xdr:rowOff>
    </xdr:from>
    <xdr:ext cx="534377" cy="259045"/>
    <xdr:sp macro="" textlink="">
      <xdr:nvSpPr>
        <xdr:cNvPr id="138" name="テキスト ボックス 137"/>
        <xdr:cNvSpPr txBox="1"/>
      </xdr:nvSpPr>
      <xdr:spPr>
        <a:xfrm>
          <a:off x="3530111" y="99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124085</xdr:rowOff>
    </xdr:from>
    <xdr:to>
      <xdr:col>15</xdr:col>
      <xdr:colOff>101600</xdr:colOff>
      <xdr:row>58</xdr:row>
      <xdr:rowOff>54235</xdr:rowOff>
    </xdr:to>
    <xdr:sp macro="" textlink="">
      <xdr:nvSpPr>
        <xdr:cNvPr id="139" name="楕円 138"/>
        <xdr:cNvSpPr/>
      </xdr:nvSpPr>
      <xdr:spPr>
        <a:xfrm>
          <a:off x="2857500" y="9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45362</xdr:rowOff>
    </xdr:from>
    <xdr:ext cx="534377" cy="259045"/>
    <xdr:sp macro="" textlink="">
      <xdr:nvSpPr>
        <xdr:cNvPr id="140" name="テキスト ボックス 139"/>
        <xdr:cNvSpPr txBox="1"/>
      </xdr:nvSpPr>
      <xdr:spPr>
        <a:xfrm>
          <a:off x="2641111" y="99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131911</xdr:rowOff>
    </xdr:from>
    <xdr:to>
      <xdr:col>10</xdr:col>
      <xdr:colOff>165100</xdr:colOff>
      <xdr:row>58</xdr:row>
      <xdr:rowOff>62061</xdr:rowOff>
    </xdr:to>
    <xdr:sp macro="" textlink="">
      <xdr:nvSpPr>
        <xdr:cNvPr id="141" name="楕円 140"/>
        <xdr:cNvSpPr/>
      </xdr:nvSpPr>
      <xdr:spPr>
        <a:xfrm>
          <a:off x="1968500" y="99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53188</xdr:rowOff>
    </xdr:from>
    <xdr:ext cx="534377" cy="259045"/>
    <xdr:sp macro="" textlink="">
      <xdr:nvSpPr>
        <xdr:cNvPr id="142" name="テキスト ボックス 141"/>
        <xdr:cNvSpPr txBox="1"/>
      </xdr:nvSpPr>
      <xdr:spPr>
        <a:xfrm>
          <a:off x="1752111" y="999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148923</xdr:rowOff>
    </xdr:from>
    <xdr:to>
      <xdr:col>6</xdr:col>
      <xdr:colOff>38100</xdr:colOff>
      <xdr:row>58</xdr:row>
      <xdr:rowOff>79073</xdr:rowOff>
    </xdr:to>
    <xdr:sp macro="" textlink="">
      <xdr:nvSpPr>
        <xdr:cNvPr id="143" name="楕円 142"/>
        <xdr:cNvSpPr/>
      </xdr:nvSpPr>
      <xdr:spPr>
        <a:xfrm>
          <a:off x="1079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70200</xdr:rowOff>
    </xdr:from>
    <xdr:ext cx="534377" cy="259045"/>
    <xdr:sp macro="" textlink="">
      <xdr:nvSpPr>
        <xdr:cNvPr id="144" name="テキスト ボックス 143"/>
        <xdr:cNvSpPr txBox="1"/>
      </xdr:nvSpPr>
      <xdr:spPr>
        <a:xfrm>
          <a:off x="863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158617</xdr:rowOff>
    </xdr:from>
    <xdr:to>
      <xdr:col>24</xdr:col>
      <xdr:colOff>63500</xdr:colOff>
      <xdr:row>78</xdr:row>
      <xdr:rowOff>2826</xdr:rowOff>
    </xdr:to>
    <xdr:cxnSp macro="">
      <xdr:nvCxnSpPr>
        <xdr:cNvPr id="169" name="直線コネクタ 168"/>
        <xdr:cNvCxnSpPr/>
      </xdr:nvCxnSpPr>
      <xdr:spPr>
        <a:xfrm flipV="1">
          <a:off x="3797300" y="13360267"/>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xdr:rowOff>
    </xdr:from>
    <xdr:to>
      <xdr:col>19</xdr:col>
      <xdr:colOff>177800</xdr:colOff>
      <xdr:row>78</xdr:row>
      <xdr:rowOff>2826</xdr:rowOff>
    </xdr:to>
    <xdr:cxnSp macro="">
      <xdr:nvCxnSpPr>
        <xdr:cNvPr id="172" name="直線コネクタ 171"/>
        <xdr:cNvCxnSpPr/>
      </xdr:nvCxnSpPr>
      <xdr:spPr>
        <a:xfrm>
          <a:off x="2908300" y="1337398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170790</xdr:rowOff>
    </xdr:from>
    <xdr:to>
      <xdr:col>15</xdr:col>
      <xdr:colOff>50800</xdr:colOff>
      <xdr:row>78</xdr:row>
      <xdr:rowOff>882</xdr:rowOff>
    </xdr:to>
    <xdr:cxnSp macro="">
      <xdr:nvCxnSpPr>
        <xdr:cNvPr id="175" name="直線コネクタ 174"/>
        <xdr:cNvCxnSpPr/>
      </xdr:nvCxnSpPr>
      <xdr:spPr>
        <a:xfrm>
          <a:off x="2019300" y="13372440"/>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170790</xdr:rowOff>
    </xdr:from>
    <xdr:to>
      <xdr:col>10</xdr:col>
      <xdr:colOff>114300</xdr:colOff>
      <xdr:row>78</xdr:row>
      <xdr:rowOff>3054</xdr:rowOff>
    </xdr:to>
    <xdr:cxnSp macro="">
      <xdr:nvCxnSpPr>
        <xdr:cNvPr id="178" name="直線コネクタ 177"/>
        <xdr:cNvCxnSpPr/>
      </xdr:nvCxnSpPr>
      <xdr:spPr>
        <a:xfrm flipV="1">
          <a:off x="1130300" y="1337244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107817</xdr:rowOff>
    </xdr:from>
    <xdr:to>
      <xdr:col>24</xdr:col>
      <xdr:colOff>114300</xdr:colOff>
      <xdr:row>78</xdr:row>
      <xdr:rowOff>37967</xdr:rowOff>
    </xdr:to>
    <xdr:sp macro="" textlink="">
      <xdr:nvSpPr>
        <xdr:cNvPr id="188" name="楕円 187"/>
        <xdr:cNvSpPr/>
      </xdr:nvSpPr>
      <xdr:spPr>
        <a:xfrm>
          <a:off x="45847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22744</xdr:rowOff>
    </xdr:from>
    <xdr:ext cx="378565" cy="259045"/>
    <xdr:sp macro="" textlink="">
      <xdr:nvSpPr>
        <xdr:cNvPr id="189" name="維持補修費該当値テキスト"/>
        <xdr:cNvSpPr txBox="1"/>
      </xdr:nvSpPr>
      <xdr:spPr>
        <a:xfrm>
          <a:off x="4686300" y="1322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123476</xdr:rowOff>
    </xdr:from>
    <xdr:to>
      <xdr:col>20</xdr:col>
      <xdr:colOff>38100</xdr:colOff>
      <xdr:row>78</xdr:row>
      <xdr:rowOff>53626</xdr:rowOff>
    </xdr:to>
    <xdr:sp macro="" textlink="">
      <xdr:nvSpPr>
        <xdr:cNvPr id="190" name="楕円 189"/>
        <xdr:cNvSpPr/>
      </xdr:nvSpPr>
      <xdr:spPr>
        <a:xfrm>
          <a:off x="3746500" y="133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44753</xdr:rowOff>
    </xdr:from>
    <xdr:ext cx="378565" cy="259045"/>
    <xdr:sp macro="" textlink="">
      <xdr:nvSpPr>
        <xdr:cNvPr id="191" name="テキスト ボックス 190"/>
        <xdr:cNvSpPr txBox="1"/>
      </xdr:nvSpPr>
      <xdr:spPr>
        <a:xfrm>
          <a:off x="3608017" y="13417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121532</xdr:rowOff>
    </xdr:from>
    <xdr:to>
      <xdr:col>15</xdr:col>
      <xdr:colOff>101600</xdr:colOff>
      <xdr:row>78</xdr:row>
      <xdr:rowOff>51682</xdr:rowOff>
    </xdr:to>
    <xdr:sp macro="" textlink="">
      <xdr:nvSpPr>
        <xdr:cNvPr id="192" name="楕円 191"/>
        <xdr:cNvSpPr/>
      </xdr:nvSpPr>
      <xdr:spPr>
        <a:xfrm>
          <a:off x="2857500" y="133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42809</xdr:rowOff>
    </xdr:from>
    <xdr:ext cx="378565" cy="259045"/>
    <xdr:sp macro="" textlink="">
      <xdr:nvSpPr>
        <xdr:cNvPr id="193" name="テキスト ボックス 192"/>
        <xdr:cNvSpPr txBox="1"/>
      </xdr:nvSpPr>
      <xdr:spPr>
        <a:xfrm>
          <a:off x="2719017" y="1341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119990</xdr:rowOff>
    </xdr:from>
    <xdr:to>
      <xdr:col>10</xdr:col>
      <xdr:colOff>165100</xdr:colOff>
      <xdr:row>78</xdr:row>
      <xdr:rowOff>50140</xdr:rowOff>
    </xdr:to>
    <xdr:sp macro="" textlink="">
      <xdr:nvSpPr>
        <xdr:cNvPr id="194" name="楕円 193"/>
        <xdr:cNvSpPr/>
      </xdr:nvSpPr>
      <xdr:spPr>
        <a:xfrm>
          <a:off x="1968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41267</xdr:rowOff>
    </xdr:from>
    <xdr:ext cx="378565" cy="259045"/>
    <xdr:sp macro="" textlink="">
      <xdr:nvSpPr>
        <xdr:cNvPr id="195" name="テキスト ボックス 194"/>
        <xdr:cNvSpPr txBox="1"/>
      </xdr:nvSpPr>
      <xdr:spPr>
        <a:xfrm>
          <a:off x="1830017" y="1341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123704</xdr:rowOff>
    </xdr:from>
    <xdr:to>
      <xdr:col>6</xdr:col>
      <xdr:colOff>38100</xdr:colOff>
      <xdr:row>78</xdr:row>
      <xdr:rowOff>53854</xdr:rowOff>
    </xdr:to>
    <xdr:sp macro="" textlink="">
      <xdr:nvSpPr>
        <xdr:cNvPr id="196" name="楕円 195"/>
        <xdr:cNvSpPr/>
      </xdr:nvSpPr>
      <xdr:spPr>
        <a:xfrm>
          <a:off x="1079500" y="13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44981</xdr:rowOff>
    </xdr:from>
    <xdr:ext cx="378565" cy="259045"/>
    <xdr:sp macro="" textlink="">
      <xdr:nvSpPr>
        <xdr:cNvPr id="197" name="テキスト ボックス 196"/>
        <xdr:cNvSpPr txBox="1"/>
      </xdr:nvSpPr>
      <xdr:spPr>
        <a:xfrm>
          <a:off x="941017" y="1341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125679</xdr:rowOff>
    </xdr:from>
    <xdr:to>
      <xdr:col>24</xdr:col>
      <xdr:colOff>63500</xdr:colOff>
      <xdr:row>95</xdr:row>
      <xdr:rowOff>129006</xdr:rowOff>
    </xdr:to>
    <xdr:cxnSp macro="">
      <xdr:nvCxnSpPr>
        <xdr:cNvPr id="227" name="直線コネクタ 226"/>
        <xdr:cNvCxnSpPr/>
      </xdr:nvCxnSpPr>
      <xdr:spPr>
        <a:xfrm flipV="1">
          <a:off x="3797300" y="16413429"/>
          <a:ext cx="8382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129006</xdr:rowOff>
    </xdr:from>
    <xdr:to>
      <xdr:col>19</xdr:col>
      <xdr:colOff>177800</xdr:colOff>
      <xdr:row>96</xdr:row>
      <xdr:rowOff>10807</xdr:rowOff>
    </xdr:to>
    <xdr:cxnSp macro="">
      <xdr:nvCxnSpPr>
        <xdr:cNvPr id="230" name="直線コネクタ 229"/>
        <xdr:cNvCxnSpPr/>
      </xdr:nvCxnSpPr>
      <xdr:spPr>
        <a:xfrm flipV="1">
          <a:off x="2908300" y="16416756"/>
          <a:ext cx="8890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10807</xdr:rowOff>
    </xdr:from>
    <xdr:to>
      <xdr:col>15</xdr:col>
      <xdr:colOff>50800</xdr:colOff>
      <xdr:row>96</xdr:row>
      <xdr:rowOff>36018</xdr:rowOff>
    </xdr:to>
    <xdr:cxnSp macro="">
      <xdr:nvCxnSpPr>
        <xdr:cNvPr id="233" name="直線コネクタ 232"/>
        <xdr:cNvCxnSpPr/>
      </xdr:nvCxnSpPr>
      <xdr:spPr>
        <a:xfrm flipV="1">
          <a:off x="2019300" y="16470007"/>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36018</xdr:rowOff>
    </xdr:from>
    <xdr:to>
      <xdr:col>10</xdr:col>
      <xdr:colOff>114300</xdr:colOff>
      <xdr:row>96</xdr:row>
      <xdr:rowOff>100267</xdr:rowOff>
    </xdr:to>
    <xdr:cxnSp macro="">
      <xdr:nvCxnSpPr>
        <xdr:cNvPr id="236" name="直線コネクタ 235"/>
        <xdr:cNvCxnSpPr/>
      </xdr:nvCxnSpPr>
      <xdr:spPr>
        <a:xfrm flipV="1">
          <a:off x="1130300" y="16495218"/>
          <a:ext cx="889000" cy="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74879</xdr:rowOff>
    </xdr:from>
    <xdr:to>
      <xdr:col>24</xdr:col>
      <xdr:colOff>114300</xdr:colOff>
      <xdr:row>96</xdr:row>
      <xdr:rowOff>5029</xdr:rowOff>
    </xdr:to>
    <xdr:sp macro="" textlink="">
      <xdr:nvSpPr>
        <xdr:cNvPr id="246" name="楕円 245"/>
        <xdr:cNvSpPr/>
      </xdr:nvSpPr>
      <xdr:spPr>
        <a:xfrm>
          <a:off x="4584700" y="163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53306</xdr:rowOff>
    </xdr:from>
    <xdr:ext cx="534377" cy="259045"/>
    <xdr:sp macro="" textlink="">
      <xdr:nvSpPr>
        <xdr:cNvPr id="247" name="扶助費該当値テキスト"/>
        <xdr:cNvSpPr txBox="1"/>
      </xdr:nvSpPr>
      <xdr:spPr>
        <a:xfrm>
          <a:off x="4686300" y="163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78206</xdr:rowOff>
    </xdr:from>
    <xdr:to>
      <xdr:col>20</xdr:col>
      <xdr:colOff>38100</xdr:colOff>
      <xdr:row>96</xdr:row>
      <xdr:rowOff>8356</xdr:rowOff>
    </xdr:to>
    <xdr:sp macro="" textlink="">
      <xdr:nvSpPr>
        <xdr:cNvPr id="248" name="楕円 247"/>
        <xdr:cNvSpPr/>
      </xdr:nvSpPr>
      <xdr:spPr>
        <a:xfrm>
          <a:off x="3746500" y="16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170933</xdr:rowOff>
    </xdr:from>
    <xdr:ext cx="534377" cy="259045"/>
    <xdr:sp macro="" textlink="">
      <xdr:nvSpPr>
        <xdr:cNvPr id="249" name="テキスト ボックス 248"/>
        <xdr:cNvSpPr txBox="1"/>
      </xdr:nvSpPr>
      <xdr:spPr>
        <a:xfrm>
          <a:off x="3530111" y="164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131457</xdr:rowOff>
    </xdr:from>
    <xdr:to>
      <xdr:col>15</xdr:col>
      <xdr:colOff>101600</xdr:colOff>
      <xdr:row>96</xdr:row>
      <xdr:rowOff>61607</xdr:rowOff>
    </xdr:to>
    <xdr:sp macro="" textlink="">
      <xdr:nvSpPr>
        <xdr:cNvPr id="250" name="楕円 249"/>
        <xdr:cNvSpPr/>
      </xdr:nvSpPr>
      <xdr:spPr>
        <a:xfrm>
          <a:off x="2857500" y="164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52734</xdr:rowOff>
    </xdr:from>
    <xdr:ext cx="534377" cy="259045"/>
    <xdr:sp macro="" textlink="">
      <xdr:nvSpPr>
        <xdr:cNvPr id="251" name="テキスト ボックス 250"/>
        <xdr:cNvSpPr txBox="1"/>
      </xdr:nvSpPr>
      <xdr:spPr>
        <a:xfrm>
          <a:off x="2641111" y="165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156668</xdr:rowOff>
    </xdr:from>
    <xdr:to>
      <xdr:col>10</xdr:col>
      <xdr:colOff>165100</xdr:colOff>
      <xdr:row>96</xdr:row>
      <xdr:rowOff>86818</xdr:rowOff>
    </xdr:to>
    <xdr:sp macro="" textlink="">
      <xdr:nvSpPr>
        <xdr:cNvPr id="252" name="楕円 251"/>
        <xdr:cNvSpPr/>
      </xdr:nvSpPr>
      <xdr:spPr>
        <a:xfrm>
          <a:off x="1968500" y="16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77945</xdr:rowOff>
    </xdr:from>
    <xdr:ext cx="534377" cy="259045"/>
    <xdr:sp macro="" textlink="">
      <xdr:nvSpPr>
        <xdr:cNvPr id="253" name="テキスト ボックス 252"/>
        <xdr:cNvSpPr txBox="1"/>
      </xdr:nvSpPr>
      <xdr:spPr>
        <a:xfrm>
          <a:off x="1752111" y="16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49467</xdr:rowOff>
    </xdr:from>
    <xdr:to>
      <xdr:col>6</xdr:col>
      <xdr:colOff>38100</xdr:colOff>
      <xdr:row>96</xdr:row>
      <xdr:rowOff>151067</xdr:rowOff>
    </xdr:to>
    <xdr:sp macro="" textlink="">
      <xdr:nvSpPr>
        <xdr:cNvPr id="254" name="楕円 253"/>
        <xdr:cNvSpPr/>
      </xdr:nvSpPr>
      <xdr:spPr>
        <a:xfrm>
          <a:off x="1079500" y="16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142194</xdr:rowOff>
    </xdr:from>
    <xdr:ext cx="534377" cy="259045"/>
    <xdr:sp macro="" textlink="">
      <xdr:nvSpPr>
        <xdr:cNvPr id="255" name="テキスト ボックス 254"/>
        <xdr:cNvSpPr txBox="1"/>
      </xdr:nvSpPr>
      <xdr:spPr>
        <a:xfrm>
          <a:off x="863111" y="166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38532</xdr:rowOff>
    </xdr:from>
    <xdr:to>
      <xdr:col>55</xdr:col>
      <xdr:colOff>0</xdr:colOff>
      <xdr:row>38</xdr:row>
      <xdr:rowOff>50927</xdr:rowOff>
    </xdr:to>
    <xdr:cxnSp macro="">
      <xdr:nvCxnSpPr>
        <xdr:cNvPr id="284" name="直線コネクタ 283"/>
        <xdr:cNvCxnSpPr/>
      </xdr:nvCxnSpPr>
      <xdr:spPr>
        <a:xfrm>
          <a:off x="9639300" y="6553632"/>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153734</xdr:rowOff>
    </xdr:from>
    <xdr:to>
      <xdr:col>50</xdr:col>
      <xdr:colOff>114300</xdr:colOff>
      <xdr:row>38</xdr:row>
      <xdr:rowOff>38532</xdr:rowOff>
    </xdr:to>
    <xdr:cxnSp macro="">
      <xdr:nvCxnSpPr>
        <xdr:cNvPr id="287" name="直線コネクタ 286"/>
        <xdr:cNvCxnSpPr/>
      </xdr:nvCxnSpPr>
      <xdr:spPr>
        <a:xfrm>
          <a:off x="8750300" y="6497384"/>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153734</xdr:rowOff>
    </xdr:from>
    <xdr:to>
      <xdr:col>45</xdr:col>
      <xdr:colOff>177800</xdr:colOff>
      <xdr:row>38</xdr:row>
      <xdr:rowOff>52883</xdr:rowOff>
    </xdr:to>
    <xdr:cxnSp macro="">
      <xdr:nvCxnSpPr>
        <xdr:cNvPr id="290" name="直線コネクタ 289"/>
        <xdr:cNvCxnSpPr/>
      </xdr:nvCxnSpPr>
      <xdr:spPr>
        <a:xfrm flipV="1">
          <a:off x="7861300" y="6497384"/>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17755</xdr:rowOff>
    </xdr:from>
    <xdr:to>
      <xdr:col>41</xdr:col>
      <xdr:colOff>50800</xdr:colOff>
      <xdr:row>38</xdr:row>
      <xdr:rowOff>52883</xdr:rowOff>
    </xdr:to>
    <xdr:cxnSp macro="">
      <xdr:nvCxnSpPr>
        <xdr:cNvPr id="293" name="直線コネクタ 292"/>
        <xdr:cNvCxnSpPr/>
      </xdr:nvCxnSpPr>
      <xdr:spPr>
        <a:xfrm>
          <a:off x="6972300" y="6018505"/>
          <a:ext cx="889000" cy="54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xdr:rowOff>
    </xdr:from>
    <xdr:to>
      <xdr:col>55</xdr:col>
      <xdr:colOff>50800</xdr:colOff>
      <xdr:row>38</xdr:row>
      <xdr:rowOff>101727</xdr:rowOff>
    </xdr:to>
    <xdr:sp macro="" textlink="">
      <xdr:nvSpPr>
        <xdr:cNvPr id="303" name="楕円 302"/>
        <xdr:cNvSpPr/>
      </xdr:nvSpPr>
      <xdr:spPr>
        <a:xfrm>
          <a:off x="104267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86504</xdr:rowOff>
    </xdr:from>
    <xdr:ext cx="534377" cy="259045"/>
    <xdr:sp macro="" textlink="">
      <xdr:nvSpPr>
        <xdr:cNvPr id="304" name="補助費等該当値テキスト"/>
        <xdr:cNvSpPr txBox="1"/>
      </xdr:nvSpPr>
      <xdr:spPr>
        <a:xfrm>
          <a:off x="10528300" y="64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159182</xdr:rowOff>
    </xdr:from>
    <xdr:to>
      <xdr:col>50</xdr:col>
      <xdr:colOff>165100</xdr:colOff>
      <xdr:row>38</xdr:row>
      <xdr:rowOff>89332</xdr:rowOff>
    </xdr:to>
    <xdr:sp macro="" textlink="">
      <xdr:nvSpPr>
        <xdr:cNvPr id="305" name="楕円 304"/>
        <xdr:cNvSpPr/>
      </xdr:nvSpPr>
      <xdr:spPr>
        <a:xfrm>
          <a:off x="9588500" y="65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80459</xdr:rowOff>
    </xdr:from>
    <xdr:ext cx="534377" cy="259045"/>
    <xdr:sp macro="" textlink="">
      <xdr:nvSpPr>
        <xdr:cNvPr id="306" name="テキスト ボックス 305"/>
        <xdr:cNvSpPr txBox="1"/>
      </xdr:nvSpPr>
      <xdr:spPr>
        <a:xfrm>
          <a:off x="9372111" y="65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102934</xdr:rowOff>
    </xdr:from>
    <xdr:to>
      <xdr:col>46</xdr:col>
      <xdr:colOff>38100</xdr:colOff>
      <xdr:row>38</xdr:row>
      <xdr:rowOff>33083</xdr:rowOff>
    </xdr:to>
    <xdr:sp macro="" textlink="">
      <xdr:nvSpPr>
        <xdr:cNvPr id="307" name="楕円 306"/>
        <xdr:cNvSpPr/>
      </xdr:nvSpPr>
      <xdr:spPr>
        <a:xfrm>
          <a:off x="8699500" y="6446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24210</xdr:rowOff>
    </xdr:from>
    <xdr:ext cx="534377" cy="259045"/>
    <xdr:sp macro="" textlink="">
      <xdr:nvSpPr>
        <xdr:cNvPr id="308" name="テキスト ボックス 307"/>
        <xdr:cNvSpPr txBox="1"/>
      </xdr:nvSpPr>
      <xdr:spPr>
        <a:xfrm>
          <a:off x="8483111" y="65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2083</xdr:rowOff>
    </xdr:from>
    <xdr:to>
      <xdr:col>41</xdr:col>
      <xdr:colOff>101600</xdr:colOff>
      <xdr:row>38</xdr:row>
      <xdr:rowOff>103683</xdr:rowOff>
    </xdr:to>
    <xdr:sp macro="" textlink="">
      <xdr:nvSpPr>
        <xdr:cNvPr id="309" name="楕円 308"/>
        <xdr:cNvSpPr/>
      </xdr:nvSpPr>
      <xdr:spPr>
        <a:xfrm>
          <a:off x="7810500" y="65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94810</xdr:rowOff>
    </xdr:from>
    <xdr:ext cx="534377" cy="259045"/>
    <xdr:sp macro="" textlink="">
      <xdr:nvSpPr>
        <xdr:cNvPr id="310" name="テキスト ボックス 309"/>
        <xdr:cNvSpPr txBox="1"/>
      </xdr:nvSpPr>
      <xdr:spPr>
        <a:xfrm>
          <a:off x="7594111" y="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138405</xdr:rowOff>
    </xdr:from>
    <xdr:to>
      <xdr:col>36</xdr:col>
      <xdr:colOff>165100</xdr:colOff>
      <xdr:row>35</xdr:row>
      <xdr:rowOff>68555</xdr:rowOff>
    </xdr:to>
    <xdr:sp macro="" textlink="">
      <xdr:nvSpPr>
        <xdr:cNvPr id="311" name="楕円 310"/>
        <xdr:cNvSpPr/>
      </xdr:nvSpPr>
      <xdr:spPr>
        <a:xfrm>
          <a:off x="6921500" y="59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85082</xdr:rowOff>
    </xdr:from>
    <xdr:ext cx="534377" cy="259045"/>
    <xdr:sp macro="" textlink="">
      <xdr:nvSpPr>
        <xdr:cNvPr id="312" name="テキスト ボックス 311"/>
        <xdr:cNvSpPr txBox="1"/>
      </xdr:nvSpPr>
      <xdr:spPr>
        <a:xfrm>
          <a:off x="6705111" y="57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134046</xdr:rowOff>
    </xdr:from>
    <xdr:to>
      <xdr:col>55</xdr:col>
      <xdr:colOff>0</xdr:colOff>
      <xdr:row>58</xdr:row>
      <xdr:rowOff>142005</xdr:rowOff>
    </xdr:to>
    <xdr:cxnSp macro="">
      <xdr:nvCxnSpPr>
        <xdr:cNvPr id="341" name="直線コネクタ 340"/>
        <xdr:cNvCxnSpPr/>
      </xdr:nvCxnSpPr>
      <xdr:spPr>
        <a:xfrm>
          <a:off x="9639300" y="10078146"/>
          <a:ext cx="8382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134046</xdr:rowOff>
    </xdr:from>
    <xdr:to>
      <xdr:col>50</xdr:col>
      <xdr:colOff>114300</xdr:colOff>
      <xdr:row>58</xdr:row>
      <xdr:rowOff>147314</xdr:rowOff>
    </xdr:to>
    <xdr:cxnSp macro="">
      <xdr:nvCxnSpPr>
        <xdr:cNvPr id="344" name="直線コネクタ 343"/>
        <xdr:cNvCxnSpPr/>
      </xdr:nvCxnSpPr>
      <xdr:spPr>
        <a:xfrm flipV="1">
          <a:off x="8750300" y="10078146"/>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128693</xdr:rowOff>
    </xdr:from>
    <xdr:to>
      <xdr:col>45</xdr:col>
      <xdr:colOff>177800</xdr:colOff>
      <xdr:row>58</xdr:row>
      <xdr:rowOff>147314</xdr:rowOff>
    </xdr:to>
    <xdr:cxnSp macro="">
      <xdr:nvCxnSpPr>
        <xdr:cNvPr id="347" name="直線コネクタ 346"/>
        <xdr:cNvCxnSpPr/>
      </xdr:nvCxnSpPr>
      <xdr:spPr>
        <a:xfrm>
          <a:off x="7861300" y="10072793"/>
          <a:ext cx="889000" cy="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108690</xdr:rowOff>
    </xdr:from>
    <xdr:to>
      <xdr:col>41</xdr:col>
      <xdr:colOff>50800</xdr:colOff>
      <xdr:row>58</xdr:row>
      <xdr:rowOff>128693</xdr:rowOff>
    </xdr:to>
    <xdr:cxnSp macro="">
      <xdr:nvCxnSpPr>
        <xdr:cNvPr id="350" name="直線コネクタ 349"/>
        <xdr:cNvCxnSpPr/>
      </xdr:nvCxnSpPr>
      <xdr:spPr>
        <a:xfrm>
          <a:off x="6972300" y="1005279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91205</xdr:rowOff>
    </xdr:from>
    <xdr:to>
      <xdr:col>55</xdr:col>
      <xdr:colOff>50800</xdr:colOff>
      <xdr:row>59</xdr:row>
      <xdr:rowOff>21355</xdr:rowOff>
    </xdr:to>
    <xdr:sp macro="" textlink="">
      <xdr:nvSpPr>
        <xdr:cNvPr id="360" name="楕円 359"/>
        <xdr:cNvSpPr/>
      </xdr:nvSpPr>
      <xdr:spPr>
        <a:xfrm>
          <a:off x="10426700" y="100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83246</xdr:rowOff>
    </xdr:from>
    <xdr:to>
      <xdr:col>50</xdr:col>
      <xdr:colOff>165100</xdr:colOff>
      <xdr:row>59</xdr:row>
      <xdr:rowOff>13396</xdr:rowOff>
    </xdr:to>
    <xdr:sp macro="" textlink="">
      <xdr:nvSpPr>
        <xdr:cNvPr id="362" name="楕円 361"/>
        <xdr:cNvSpPr/>
      </xdr:nvSpPr>
      <xdr:spPr>
        <a:xfrm>
          <a:off x="9588500" y="100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4523</xdr:rowOff>
    </xdr:from>
    <xdr:ext cx="534377" cy="259045"/>
    <xdr:sp macro="" textlink="">
      <xdr:nvSpPr>
        <xdr:cNvPr id="363" name="テキスト ボックス 362"/>
        <xdr:cNvSpPr txBox="1"/>
      </xdr:nvSpPr>
      <xdr:spPr>
        <a:xfrm>
          <a:off x="9372111" y="101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96514</xdr:rowOff>
    </xdr:from>
    <xdr:to>
      <xdr:col>46</xdr:col>
      <xdr:colOff>38100</xdr:colOff>
      <xdr:row>59</xdr:row>
      <xdr:rowOff>26664</xdr:rowOff>
    </xdr:to>
    <xdr:sp macro="" textlink="">
      <xdr:nvSpPr>
        <xdr:cNvPr id="364" name="楕円 363"/>
        <xdr:cNvSpPr/>
      </xdr:nvSpPr>
      <xdr:spPr>
        <a:xfrm>
          <a:off x="8699500" y="100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17791</xdr:rowOff>
    </xdr:from>
    <xdr:ext cx="534377" cy="259045"/>
    <xdr:sp macro="" textlink="">
      <xdr:nvSpPr>
        <xdr:cNvPr id="365" name="テキスト ボックス 364"/>
        <xdr:cNvSpPr txBox="1"/>
      </xdr:nvSpPr>
      <xdr:spPr>
        <a:xfrm>
          <a:off x="8483111" y="101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77893</xdr:rowOff>
    </xdr:from>
    <xdr:to>
      <xdr:col>41</xdr:col>
      <xdr:colOff>101600</xdr:colOff>
      <xdr:row>59</xdr:row>
      <xdr:rowOff>8043</xdr:rowOff>
    </xdr:to>
    <xdr:sp macro="" textlink="">
      <xdr:nvSpPr>
        <xdr:cNvPr id="366" name="楕円 365"/>
        <xdr:cNvSpPr/>
      </xdr:nvSpPr>
      <xdr:spPr>
        <a:xfrm>
          <a:off x="7810500" y="100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170620</xdr:rowOff>
    </xdr:from>
    <xdr:ext cx="534377" cy="259045"/>
    <xdr:sp macro="" textlink="">
      <xdr:nvSpPr>
        <xdr:cNvPr id="367" name="テキスト ボックス 366"/>
        <xdr:cNvSpPr txBox="1"/>
      </xdr:nvSpPr>
      <xdr:spPr>
        <a:xfrm>
          <a:off x="7594111" y="101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57890</xdr:rowOff>
    </xdr:from>
    <xdr:to>
      <xdr:col>36</xdr:col>
      <xdr:colOff>165100</xdr:colOff>
      <xdr:row>58</xdr:row>
      <xdr:rowOff>159490</xdr:rowOff>
    </xdr:to>
    <xdr:sp macro="" textlink="">
      <xdr:nvSpPr>
        <xdr:cNvPr id="368" name="楕円 367"/>
        <xdr:cNvSpPr/>
      </xdr:nvSpPr>
      <xdr:spPr>
        <a:xfrm>
          <a:off x="6921500" y="100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150617</xdr:rowOff>
    </xdr:from>
    <xdr:ext cx="534377" cy="259045"/>
    <xdr:sp macro="" textlink="">
      <xdr:nvSpPr>
        <xdr:cNvPr id="369" name="テキスト ボックス 368"/>
        <xdr:cNvSpPr txBox="1"/>
      </xdr:nvSpPr>
      <xdr:spPr>
        <a:xfrm>
          <a:off x="6705111" y="100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136809</xdr:rowOff>
    </xdr:from>
    <xdr:to>
      <xdr:col>55</xdr:col>
      <xdr:colOff>0</xdr:colOff>
      <xdr:row>78</xdr:row>
      <xdr:rowOff>139069</xdr:rowOff>
    </xdr:to>
    <xdr:cxnSp macro="">
      <xdr:nvCxnSpPr>
        <xdr:cNvPr id="396" name="直線コネクタ 395"/>
        <xdr:cNvCxnSpPr/>
      </xdr:nvCxnSpPr>
      <xdr:spPr>
        <a:xfrm flipV="1">
          <a:off x="9639300" y="13509909"/>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139069</xdr:rowOff>
    </xdr:from>
    <xdr:to>
      <xdr:col>50</xdr:col>
      <xdr:colOff>114300</xdr:colOff>
      <xdr:row>78</xdr:row>
      <xdr:rowOff>139595</xdr:rowOff>
    </xdr:to>
    <xdr:cxnSp macro="">
      <xdr:nvCxnSpPr>
        <xdr:cNvPr id="399" name="直線コネクタ 398"/>
        <xdr:cNvCxnSpPr/>
      </xdr:nvCxnSpPr>
      <xdr:spPr>
        <a:xfrm flipV="1">
          <a:off x="8750300" y="1351216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124985</xdr:rowOff>
    </xdr:from>
    <xdr:to>
      <xdr:col>45</xdr:col>
      <xdr:colOff>177800</xdr:colOff>
      <xdr:row>78</xdr:row>
      <xdr:rowOff>139595</xdr:rowOff>
    </xdr:to>
    <xdr:cxnSp macro="">
      <xdr:nvCxnSpPr>
        <xdr:cNvPr id="402" name="直線コネクタ 401"/>
        <xdr:cNvCxnSpPr/>
      </xdr:nvCxnSpPr>
      <xdr:spPr>
        <a:xfrm>
          <a:off x="7861300" y="13498085"/>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86009</xdr:rowOff>
    </xdr:from>
    <xdr:to>
      <xdr:col>55</xdr:col>
      <xdr:colOff>50800</xdr:colOff>
      <xdr:row>79</xdr:row>
      <xdr:rowOff>16159</xdr:rowOff>
    </xdr:to>
    <xdr:sp macro="" textlink="">
      <xdr:nvSpPr>
        <xdr:cNvPr id="412" name="楕円 411"/>
        <xdr:cNvSpPr/>
      </xdr:nvSpPr>
      <xdr:spPr>
        <a:xfrm>
          <a:off x="104267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88269</xdr:rowOff>
    </xdr:from>
    <xdr:to>
      <xdr:col>50</xdr:col>
      <xdr:colOff>165100</xdr:colOff>
      <xdr:row>79</xdr:row>
      <xdr:rowOff>18419</xdr:rowOff>
    </xdr:to>
    <xdr:sp macro="" textlink="">
      <xdr:nvSpPr>
        <xdr:cNvPr id="414" name="楕円 413"/>
        <xdr:cNvSpPr/>
      </xdr:nvSpPr>
      <xdr:spPr>
        <a:xfrm>
          <a:off x="9588500" y="134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9546</xdr:rowOff>
    </xdr:from>
    <xdr:ext cx="378565" cy="259045"/>
    <xdr:sp macro="" textlink="">
      <xdr:nvSpPr>
        <xdr:cNvPr id="415" name="テキスト ボックス 414"/>
        <xdr:cNvSpPr txBox="1"/>
      </xdr:nvSpPr>
      <xdr:spPr>
        <a:xfrm>
          <a:off x="9450017" y="1355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88795</xdr:rowOff>
    </xdr:from>
    <xdr:to>
      <xdr:col>46</xdr:col>
      <xdr:colOff>38100</xdr:colOff>
      <xdr:row>79</xdr:row>
      <xdr:rowOff>18945</xdr:rowOff>
    </xdr:to>
    <xdr:sp macro="" textlink="">
      <xdr:nvSpPr>
        <xdr:cNvPr id="416" name="楕円 415"/>
        <xdr:cNvSpPr/>
      </xdr:nvSpPr>
      <xdr:spPr>
        <a:xfrm>
          <a:off x="8699500" y="134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10072</xdr:rowOff>
    </xdr:from>
    <xdr:ext cx="313932" cy="259045"/>
    <xdr:sp macro="" textlink="">
      <xdr:nvSpPr>
        <xdr:cNvPr id="417" name="テキスト ボックス 416"/>
        <xdr:cNvSpPr txBox="1"/>
      </xdr:nvSpPr>
      <xdr:spPr>
        <a:xfrm>
          <a:off x="8593333" y="13554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74185</xdr:rowOff>
    </xdr:from>
    <xdr:to>
      <xdr:col>41</xdr:col>
      <xdr:colOff>101600</xdr:colOff>
      <xdr:row>79</xdr:row>
      <xdr:rowOff>4335</xdr:rowOff>
    </xdr:to>
    <xdr:sp macro="" textlink="">
      <xdr:nvSpPr>
        <xdr:cNvPr id="418" name="楕円 417"/>
        <xdr:cNvSpPr/>
      </xdr:nvSpPr>
      <xdr:spPr>
        <a:xfrm>
          <a:off x="7810500" y="134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166912</xdr:rowOff>
    </xdr:from>
    <xdr:ext cx="469744" cy="259045"/>
    <xdr:sp macro="" textlink="">
      <xdr:nvSpPr>
        <xdr:cNvPr id="419" name="テキスト ボックス 418"/>
        <xdr:cNvSpPr txBox="1"/>
      </xdr:nvSpPr>
      <xdr:spPr>
        <a:xfrm>
          <a:off x="7626428" y="1354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132690</xdr:rowOff>
    </xdr:from>
    <xdr:to>
      <xdr:col>55</xdr:col>
      <xdr:colOff>0</xdr:colOff>
      <xdr:row>96</xdr:row>
      <xdr:rowOff>101028</xdr:rowOff>
    </xdr:to>
    <xdr:cxnSp macro="">
      <xdr:nvCxnSpPr>
        <xdr:cNvPr id="448" name="直線コネクタ 447"/>
        <xdr:cNvCxnSpPr/>
      </xdr:nvCxnSpPr>
      <xdr:spPr>
        <a:xfrm>
          <a:off x="9639300" y="16420440"/>
          <a:ext cx="838200" cy="1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132690</xdr:rowOff>
    </xdr:from>
    <xdr:to>
      <xdr:col>50</xdr:col>
      <xdr:colOff>114300</xdr:colOff>
      <xdr:row>96</xdr:row>
      <xdr:rowOff>8407</xdr:rowOff>
    </xdr:to>
    <xdr:cxnSp macro="">
      <xdr:nvCxnSpPr>
        <xdr:cNvPr id="451" name="直線コネクタ 450"/>
        <xdr:cNvCxnSpPr/>
      </xdr:nvCxnSpPr>
      <xdr:spPr>
        <a:xfrm flipV="1">
          <a:off x="8750300" y="16420440"/>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61537</xdr:rowOff>
    </xdr:from>
    <xdr:to>
      <xdr:col>45</xdr:col>
      <xdr:colOff>177800</xdr:colOff>
      <xdr:row>96</xdr:row>
      <xdr:rowOff>8407</xdr:rowOff>
    </xdr:to>
    <xdr:cxnSp macro="">
      <xdr:nvCxnSpPr>
        <xdr:cNvPr id="454" name="直線コネクタ 453"/>
        <xdr:cNvCxnSpPr/>
      </xdr:nvCxnSpPr>
      <xdr:spPr>
        <a:xfrm>
          <a:off x="7861300" y="16349287"/>
          <a:ext cx="889000" cy="1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50228</xdr:rowOff>
    </xdr:from>
    <xdr:to>
      <xdr:col>55</xdr:col>
      <xdr:colOff>50800</xdr:colOff>
      <xdr:row>96</xdr:row>
      <xdr:rowOff>151828</xdr:rowOff>
    </xdr:to>
    <xdr:sp macro="" textlink="">
      <xdr:nvSpPr>
        <xdr:cNvPr id="464" name="楕円 463"/>
        <xdr:cNvSpPr/>
      </xdr:nvSpPr>
      <xdr:spPr>
        <a:xfrm>
          <a:off x="10426700" y="165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28655</xdr:rowOff>
    </xdr:from>
    <xdr:ext cx="534377" cy="259045"/>
    <xdr:sp macro="" textlink="">
      <xdr:nvSpPr>
        <xdr:cNvPr id="465" name="普通建設事業費 （ うち更新整備　）該当値テキスト"/>
        <xdr:cNvSpPr txBox="1"/>
      </xdr:nvSpPr>
      <xdr:spPr>
        <a:xfrm>
          <a:off x="10528300" y="1648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81890</xdr:rowOff>
    </xdr:from>
    <xdr:to>
      <xdr:col>50</xdr:col>
      <xdr:colOff>165100</xdr:colOff>
      <xdr:row>96</xdr:row>
      <xdr:rowOff>12040</xdr:rowOff>
    </xdr:to>
    <xdr:sp macro="" textlink="">
      <xdr:nvSpPr>
        <xdr:cNvPr id="466" name="楕円 465"/>
        <xdr:cNvSpPr/>
      </xdr:nvSpPr>
      <xdr:spPr>
        <a:xfrm>
          <a:off x="9588500" y="163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28567</xdr:rowOff>
    </xdr:from>
    <xdr:ext cx="534377" cy="259045"/>
    <xdr:sp macro="" textlink="">
      <xdr:nvSpPr>
        <xdr:cNvPr id="467" name="テキスト ボックス 466"/>
        <xdr:cNvSpPr txBox="1"/>
      </xdr:nvSpPr>
      <xdr:spPr>
        <a:xfrm>
          <a:off x="9372111" y="161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129057</xdr:rowOff>
    </xdr:from>
    <xdr:to>
      <xdr:col>46</xdr:col>
      <xdr:colOff>38100</xdr:colOff>
      <xdr:row>96</xdr:row>
      <xdr:rowOff>59207</xdr:rowOff>
    </xdr:to>
    <xdr:sp macro="" textlink="">
      <xdr:nvSpPr>
        <xdr:cNvPr id="468" name="楕円 467"/>
        <xdr:cNvSpPr/>
      </xdr:nvSpPr>
      <xdr:spPr>
        <a:xfrm>
          <a:off x="86995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75734</xdr:rowOff>
    </xdr:from>
    <xdr:ext cx="534377" cy="259045"/>
    <xdr:sp macro="" textlink="">
      <xdr:nvSpPr>
        <xdr:cNvPr id="469" name="テキスト ボックス 468"/>
        <xdr:cNvSpPr txBox="1"/>
      </xdr:nvSpPr>
      <xdr:spPr>
        <a:xfrm>
          <a:off x="8483111" y="161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10737</xdr:rowOff>
    </xdr:from>
    <xdr:to>
      <xdr:col>41</xdr:col>
      <xdr:colOff>101600</xdr:colOff>
      <xdr:row>95</xdr:row>
      <xdr:rowOff>112337</xdr:rowOff>
    </xdr:to>
    <xdr:sp macro="" textlink="">
      <xdr:nvSpPr>
        <xdr:cNvPr id="470" name="楕円 469"/>
        <xdr:cNvSpPr/>
      </xdr:nvSpPr>
      <xdr:spPr>
        <a:xfrm>
          <a:off x="7810500" y="162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128864</xdr:rowOff>
    </xdr:from>
    <xdr:ext cx="534377" cy="259045"/>
    <xdr:sp macro="" textlink="">
      <xdr:nvSpPr>
        <xdr:cNvPr id="471" name="テキスト ボックス 470"/>
        <xdr:cNvSpPr txBox="1"/>
      </xdr:nvSpPr>
      <xdr:spPr>
        <a:xfrm>
          <a:off x="7594111" y="160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117996</xdr:rowOff>
    </xdr:from>
    <xdr:to>
      <xdr:col>85</xdr:col>
      <xdr:colOff>127000</xdr:colOff>
      <xdr:row>76</xdr:row>
      <xdr:rowOff>146507</xdr:rowOff>
    </xdr:to>
    <xdr:cxnSp macro="">
      <xdr:nvCxnSpPr>
        <xdr:cNvPr id="606" name="直線コネクタ 605"/>
        <xdr:cNvCxnSpPr/>
      </xdr:nvCxnSpPr>
      <xdr:spPr>
        <a:xfrm flipV="1">
          <a:off x="15481300" y="13148196"/>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146507</xdr:rowOff>
    </xdr:from>
    <xdr:to>
      <xdr:col>81</xdr:col>
      <xdr:colOff>50800</xdr:colOff>
      <xdr:row>76</xdr:row>
      <xdr:rowOff>161886</xdr:rowOff>
    </xdr:to>
    <xdr:cxnSp macro="">
      <xdr:nvCxnSpPr>
        <xdr:cNvPr id="609" name="直線コネクタ 608"/>
        <xdr:cNvCxnSpPr/>
      </xdr:nvCxnSpPr>
      <xdr:spPr>
        <a:xfrm flipV="1">
          <a:off x="14592300" y="13176707"/>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145492</xdr:rowOff>
    </xdr:from>
    <xdr:to>
      <xdr:col>76</xdr:col>
      <xdr:colOff>114300</xdr:colOff>
      <xdr:row>76</xdr:row>
      <xdr:rowOff>161886</xdr:rowOff>
    </xdr:to>
    <xdr:cxnSp macro="">
      <xdr:nvCxnSpPr>
        <xdr:cNvPr id="612" name="直線コネクタ 611"/>
        <xdr:cNvCxnSpPr/>
      </xdr:nvCxnSpPr>
      <xdr:spPr>
        <a:xfrm>
          <a:off x="13703300" y="13175692"/>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145492</xdr:rowOff>
    </xdr:from>
    <xdr:to>
      <xdr:col>71</xdr:col>
      <xdr:colOff>177800</xdr:colOff>
      <xdr:row>76</xdr:row>
      <xdr:rowOff>153149</xdr:rowOff>
    </xdr:to>
    <xdr:cxnSp macro="">
      <xdr:nvCxnSpPr>
        <xdr:cNvPr id="615" name="直線コネクタ 614"/>
        <xdr:cNvCxnSpPr/>
      </xdr:nvCxnSpPr>
      <xdr:spPr>
        <a:xfrm flipV="1">
          <a:off x="12814300" y="13175692"/>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67196</xdr:rowOff>
    </xdr:from>
    <xdr:to>
      <xdr:col>85</xdr:col>
      <xdr:colOff>177800</xdr:colOff>
      <xdr:row>76</xdr:row>
      <xdr:rowOff>168796</xdr:rowOff>
    </xdr:to>
    <xdr:sp macro="" textlink="">
      <xdr:nvSpPr>
        <xdr:cNvPr id="625" name="楕円 624"/>
        <xdr:cNvSpPr/>
      </xdr:nvSpPr>
      <xdr:spPr>
        <a:xfrm>
          <a:off x="16268700" y="130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45623</xdr:rowOff>
    </xdr:from>
    <xdr:ext cx="534377" cy="259045"/>
    <xdr:sp macro="" textlink="">
      <xdr:nvSpPr>
        <xdr:cNvPr id="626" name="公債費該当値テキスト"/>
        <xdr:cNvSpPr txBox="1"/>
      </xdr:nvSpPr>
      <xdr:spPr>
        <a:xfrm>
          <a:off x="16370300" y="130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95707</xdr:rowOff>
    </xdr:from>
    <xdr:to>
      <xdr:col>81</xdr:col>
      <xdr:colOff>101600</xdr:colOff>
      <xdr:row>77</xdr:row>
      <xdr:rowOff>25857</xdr:rowOff>
    </xdr:to>
    <xdr:sp macro="" textlink="">
      <xdr:nvSpPr>
        <xdr:cNvPr id="627" name="楕円 626"/>
        <xdr:cNvSpPr/>
      </xdr:nvSpPr>
      <xdr:spPr>
        <a:xfrm>
          <a:off x="15430500" y="131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16984</xdr:rowOff>
    </xdr:from>
    <xdr:ext cx="534377" cy="259045"/>
    <xdr:sp macro="" textlink="">
      <xdr:nvSpPr>
        <xdr:cNvPr id="628" name="テキスト ボックス 627"/>
        <xdr:cNvSpPr txBox="1"/>
      </xdr:nvSpPr>
      <xdr:spPr>
        <a:xfrm>
          <a:off x="15214111" y="132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111086</xdr:rowOff>
    </xdr:from>
    <xdr:to>
      <xdr:col>76</xdr:col>
      <xdr:colOff>165100</xdr:colOff>
      <xdr:row>77</xdr:row>
      <xdr:rowOff>41236</xdr:rowOff>
    </xdr:to>
    <xdr:sp macro="" textlink="">
      <xdr:nvSpPr>
        <xdr:cNvPr id="629" name="楕円 628"/>
        <xdr:cNvSpPr/>
      </xdr:nvSpPr>
      <xdr:spPr>
        <a:xfrm>
          <a:off x="14541500" y="131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32363</xdr:rowOff>
    </xdr:from>
    <xdr:ext cx="534377" cy="259045"/>
    <xdr:sp macro="" textlink="">
      <xdr:nvSpPr>
        <xdr:cNvPr id="630" name="テキスト ボックス 629"/>
        <xdr:cNvSpPr txBox="1"/>
      </xdr:nvSpPr>
      <xdr:spPr>
        <a:xfrm>
          <a:off x="14325111" y="132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94692</xdr:rowOff>
    </xdr:from>
    <xdr:to>
      <xdr:col>72</xdr:col>
      <xdr:colOff>38100</xdr:colOff>
      <xdr:row>77</xdr:row>
      <xdr:rowOff>24842</xdr:rowOff>
    </xdr:to>
    <xdr:sp macro="" textlink="">
      <xdr:nvSpPr>
        <xdr:cNvPr id="631" name="楕円 630"/>
        <xdr:cNvSpPr/>
      </xdr:nvSpPr>
      <xdr:spPr>
        <a:xfrm>
          <a:off x="13652500" y="131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15969</xdr:rowOff>
    </xdr:from>
    <xdr:ext cx="534377" cy="259045"/>
    <xdr:sp macro="" textlink="">
      <xdr:nvSpPr>
        <xdr:cNvPr id="632" name="テキスト ボックス 631"/>
        <xdr:cNvSpPr txBox="1"/>
      </xdr:nvSpPr>
      <xdr:spPr>
        <a:xfrm>
          <a:off x="13436111" y="132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102349</xdr:rowOff>
    </xdr:from>
    <xdr:to>
      <xdr:col>67</xdr:col>
      <xdr:colOff>101600</xdr:colOff>
      <xdr:row>77</xdr:row>
      <xdr:rowOff>32499</xdr:rowOff>
    </xdr:to>
    <xdr:sp macro="" textlink="">
      <xdr:nvSpPr>
        <xdr:cNvPr id="633" name="楕円 632"/>
        <xdr:cNvSpPr/>
      </xdr:nvSpPr>
      <xdr:spPr>
        <a:xfrm>
          <a:off x="12763500" y="131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23626</xdr:rowOff>
    </xdr:from>
    <xdr:ext cx="534377" cy="259045"/>
    <xdr:sp macro="" textlink="">
      <xdr:nvSpPr>
        <xdr:cNvPr id="634" name="テキスト ボックス 633"/>
        <xdr:cNvSpPr txBox="1"/>
      </xdr:nvSpPr>
      <xdr:spPr>
        <a:xfrm>
          <a:off x="12547111" y="132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90957</xdr:rowOff>
    </xdr:from>
    <xdr:to>
      <xdr:col>85</xdr:col>
      <xdr:colOff>127000</xdr:colOff>
      <xdr:row>98</xdr:row>
      <xdr:rowOff>106855</xdr:rowOff>
    </xdr:to>
    <xdr:cxnSp macro="">
      <xdr:nvCxnSpPr>
        <xdr:cNvPr id="661" name="直線コネクタ 660"/>
        <xdr:cNvCxnSpPr/>
      </xdr:nvCxnSpPr>
      <xdr:spPr>
        <a:xfrm flipV="1">
          <a:off x="15481300" y="16893057"/>
          <a:ext cx="838200" cy="1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73594</xdr:rowOff>
    </xdr:from>
    <xdr:to>
      <xdr:col>81</xdr:col>
      <xdr:colOff>50800</xdr:colOff>
      <xdr:row>98</xdr:row>
      <xdr:rowOff>106855</xdr:rowOff>
    </xdr:to>
    <xdr:cxnSp macro="">
      <xdr:nvCxnSpPr>
        <xdr:cNvPr id="664" name="直線コネクタ 663"/>
        <xdr:cNvCxnSpPr/>
      </xdr:nvCxnSpPr>
      <xdr:spPr>
        <a:xfrm>
          <a:off x="14592300" y="16875694"/>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72546</xdr:rowOff>
    </xdr:from>
    <xdr:to>
      <xdr:col>76</xdr:col>
      <xdr:colOff>114300</xdr:colOff>
      <xdr:row>98</xdr:row>
      <xdr:rowOff>73594</xdr:rowOff>
    </xdr:to>
    <xdr:cxnSp macro="">
      <xdr:nvCxnSpPr>
        <xdr:cNvPr id="667" name="直線コネクタ 666"/>
        <xdr:cNvCxnSpPr/>
      </xdr:nvCxnSpPr>
      <xdr:spPr>
        <a:xfrm>
          <a:off x="13703300" y="1687464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72546</xdr:rowOff>
    </xdr:from>
    <xdr:to>
      <xdr:col>71</xdr:col>
      <xdr:colOff>177800</xdr:colOff>
      <xdr:row>98</xdr:row>
      <xdr:rowOff>109744</xdr:rowOff>
    </xdr:to>
    <xdr:cxnSp macro="">
      <xdr:nvCxnSpPr>
        <xdr:cNvPr id="670" name="直線コネクタ 669"/>
        <xdr:cNvCxnSpPr/>
      </xdr:nvCxnSpPr>
      <xdr:spPr>
        <a:xfrm flipV="1">
          <a:off x="12814300" y="16874646"/>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40157</xdr:rowOff>
    </xdr:from>
    <xdr:to>
      <xdr:col>85</xdr:col>
      <xdr:colOff>177800</xdr:colOff>
      <xdr:row>98</xdr:row>
      <xdr:rowOff>141757</xdr:rowOff>
    </xdr:to>
    <xdr:sp macro="" textlink="">
      <xdr:nvSpPr>
        <xdr:cNvPr id="680" name="楕円 679"/>
        <xdr:cNvSpPr/>
      </xdr:nvSpPr>
      <xdr:spPr>
        <a:xfrm>
          <a:off x="16268700" y="168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534377" cy="259045"/>
    <xdr:sp macro="" textlink="">
      <xdr:nvSpPr>
        <xdr:cNvPr id="681" name="積立金該当値テキスト"/>
        <xdr:cNvSpPr txBox="1"/>
      </xdr:nvSpPr>
      <xdr:spPr>
        <a:xfrm>
          <a:off x="16370300" y="168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56055</xdr:rowOff>
    </xdr:from>
    <xdr:to>
      <xdr:col>81</xdr:col>
      <xdr:colOff>101600</xdr:colOff>
      <xdr:row>98</xdr:row>
      <xdr:rowOff>157655</xdr:rowOff>
    </xdr:to>
    <xdr:sp macro="" textlink="">
      <xdr:nvSpPr>
        <xdr:cNvPr id="682" name="楕円 681"/>
        <xdr:cNvSpPr/>
      </xdr:nvSpPr>
      <xdr:spPr>
        <a:xfrm>
          <a:off x="15430500" y="168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148782</xdr:rowOff>
    </xdr:from>
    <xdr:ext cx="469744" cy="259045"/>
    <xdr:sp macro="" textlink="">
      <xdr:nvSpPr>
        <xdr:cNvPr id="683" name="テキスト ボックス 682"/>
        <xdr:cNvSpPr txBox="1"/>
      </xdr:nvSpPr>
      <xdr:spPr>
        <a:xfrm>
          <a:off x="15246428" y="169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22794</xdr:rowOff>
    </xdr:from>
    <xdr:to>
      <xdr:col>76</xdr:col>
      <xdr:colOff>165100</xdr:colOff>
      <xdr:row>98</xdr:row>
      <xdr:rowOff>124394</xdr:rowOff>
    </xdr:to>
    <xdr:sp macro="" textlink="">
      <xdr:nvSpPr>
        <xdr:cNvPr id="684" name="楕円 683"/>
        <xdr:cNvSpPr/>
      </xdr:nvSpPr>
      <xdr:spPr>
        <a:xfrm>
          <a:off x="14541500" y="168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140921</xdr:rowOff>
    </xdr:from>
    <xdr:ext cx="534377" cy="259045"/>
    <xdr:sp macro="" textlink="">
      <xdr:nvSpPr>
        <xdr:cNvPr id="685" name="テキスト ボックス 684"/>
        <xdr:cNvSpPr txBox="1"/>
      </xdr:nvSpPr>
      <xdr:spPr>
        <a:xfrm>
          <a:off x="14325111" y="166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21746</xdr:rowOff>
    </xdr:from>
    <xdr:to>
      <xdr:col>72</xdr:col>
      <xdr:colOff>38100</xdr:colOff>
      <xdr:row>98</xdr:row>
      <xdr:rowOff>123346</xdr:rowOff>
    </xdr:to>
    <xdr:sp macro="" textlink="">
      <xdr:nvSpPr>
        <xdr:cNvPr id="686" name="楕円 685"/>
        <xdr:cNvSpPr/>
      </xdr:nvSpPr>
      <xdr:spPr>
        <a:xfrm>
          <a:off x="13652500" y="168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114473</xdr:rowOff>
    </xdr:from>
    <xdr:ext cx="534377" cy="259045"/>
    <xdr:sp macro="" textlink="">
      <xdr:nvSpPr>
        <xdr:cNvPr id="687" name="テキスト ボックス 686"/>
        <xdr:cNvSpPr txBox="1"/>
      </xdr:nvSpPr>
      <xdr:spPr>
        <a:xfrm>
          <a:off x="13436111" y="169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58944</xdr:rowOff>
    </xdr:from>
    <xdr:to>
      <xdr:col>67</xdr:col>
      <xdr:colOff>101600</xdr:colOff>
      <xdr:row>98</xdr:row>
      <xdr:rowOff>160544</xdr:rowOff>
    </xdr:to>
    <xdr:sp macro="" textlink="">
      <xdr:nvSpPr>
        <xdr:cNvPr id="688" name="楕円 687"/>
        <xdr:cNvSpPr/>
      </xdr:nvSpPr>
      <xdr:spPr>
        <a:xfrm>
          <a:off x="12763500" y="168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151671</xdr:rowOff>
    </xdr:from>
    <xdr:ext cx="469744" cy="259045"/>
    <xdr:sp macro="" textlink="">
      <xdr:nvSpPr>
        <xdr:cNvPr id="689" name="テキスト ボックス 688"/>
        <xdr:cNvSpPr txBox="1"/>
      </xdr:nvSpPr>
      <xdr:spPr>
        <a:xfrm>
          <a:off x="12579428" y="1695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104191</xdr:rowOff>
    </xdr:from>
    <xdr:to>
      <xdr:col>116</xdr:col>
      <xdr:colOff>63500</xdr:colOff>
      <xdr:row>58</xdr:row>
      <xdr:rowOff>105410</xdr:rowOff>
    </xdr:to>
    <xdr:cxnSp macro="">
      <xdr:nvCxnSpPr>
        <xdr:cNvPr id="773" name="直線コネクタ 772"/>
        <xdr:cNvCxnSpPr/>
      </xdr:nvCxnSpPr>
      <xdr:spPr>
        <a:xfrm flipV="1">
          <a:off x="21323300" y="10048291"/>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105410</xdr:rowOff>
    </xdr:from>
    <xdr:to>
      <xdr:col>111</xdr:col>
      <xdr:colOff>177800</xdr:colOff>
      <xdr:row>58</xdr:row>
      <xdr:rowOff>106400</xdr:rowOff>
    </xdr:to>
    <xdr:cxnSp macro="">
      <xdr:nvCxnSpPr>
        <xdr:cNvPr id="776" name="直線コネクタ 775"/>
        <xdr:cNvCxnSpPr/>
      </xdr:nvCxnSpPr>
      <xdr:spPr>
        <a:xfrm flipV="1">
          <a:off x="20434300" y="1004951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99466</xdr:rowOff>
    </xdr:from>
    <xdr:to>
      <xdr:col>107</xdr:col>
      <xdr:colOff>50800</xdr:colOff>
      <xdr:row>58</xdr:row>
      <xdr:rowOff>106400</xdr:rowOff>
    </xdr:to>
    <xdr:cxnSp macro="">
      <xdr:nvCxnSpPr>
        <xdr:cNvPr id="779" name="直線コネクタ 778"/>
        <xdr:cNvCxnSpPr/>
      </xdr:nvCxnSpPr>
      <xdr:spPr>
        <a:xfrm>
          <a:off x="19545300" y="10043566"/>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93218</xdr:rowOff>
    </xdr:from>
    <xdr:to>
      <xdr:col>102</xdr:col>
      <xdr:colOff>114300</xdr:colOff>
      <xdr:row>58</xdr:row>
      <xdr:rowOff>99466</xdr:rowOff>
    </xdr:to>
    <xdr:cxnSp macro="">
      <xdr:nvCxnSpPr>
        <xdr:cNvPr id="782" name="直線コネクタ 781"/>
        <xdr:cNvCxnSpPr/>
      </xdr:nvCxnSpPr>
      <xdr:spPr>
        <a:xfrm>
          <a:off x="18656300" y="10037318"/>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53391</xdr:rowOff>
    </xdr:from>
    <xdr:to>
      <xdr:col>116</xdr:col>
      <xdr:colOff>114300</xdr:colOff>
      <xdr:row>58</xdr:row>
      <xdr:rowOff>154991</xdr:rowOff>
    </xdr:to>
    <xdr:sp macro="" textlink="">
      <xdr:nvSpPr>
        <xdr:cNvPr id="792" name="楕円 791"/>
        <xdr:cNvSpPr/>
      </xdr:nvSpPr>
      <xdr:spPr>
        <a:xfrm>
          <a:off x="221107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139768</xdr:rowOff>
    </xdr:from>
    <xdr:ext cx="469744" cy="259045"/>
    <xdr:sp macro="" textlink="">
      <xdr:nvSpPr>
        <xdr:cNvPr id="793" name="貸付金該当値テキスト"/>
        <xdr:cNvSpPr txBox="1"/>
      </xdr:nvSpPr>
      <xdr:spPr>
        <a:xfrm>
          <a:off x="22212300" y="99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54610</xdr:rowOff>
    </xdr:from>
    <xdr:to>
      <xdr:col>112</xdr:col>
      <xdr:colOff>38100</xdr:colOff>
      <xdr:row>58</xdr:row>
      <xdr:rowOff>156210</xdr:rowOff>
    </xdr:to>
    <xdr:sp macro="" textlink="">
      <xdr:nvSpPr>
        <xdr:cNvPr id="794" name="楕円 793"/>
        <xdr:cNvSpPr/>
      </xdr:nvSpPr>
      <xdr:spPr>
        <a:xfrm>
          <a:off x="21272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147337</xdr:rowOff>
    </xdr:from>
    <xdr:ext cx="469744" cy="259045"/>
    <xdr:sp macro="" textlink="">
      <xdr:nvSpPr>
        <xdr:cNvPr id="795" name="テキスト ボックス 794"/>
        <xdr:cNvSpPr txBox="1"/>
      </xdr:nvSpPr>
      <xdr:spPr>
        <a:xfrm>
          <a:off x="21088428"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55600</xdr:rowOff>
    </xdr:from>
    <xdr:to>
      <xdr:col>107</xdr:col>
      <xdr:colOff>101600</xdr:colOff>
      <xdr:row>58</xdr:row>
      <xdr:rowOff>157200</xdr:rowOff>
    </xdr:to>
    <xdr:sp macro="" textlink="">
      <xdr:nvSpPr>
        <xdr:cNvPr id="796" name="楕円 795"/>
        <xdr:cNvSpPr/>
      </xdr:nvSpPr>
      <xdr:spPr>
        <a:xfrm>
          <a:off x="20383500" y="99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148327</xdr:rowOff>
    </xdr:from>
    <xdr:ext cx="469744" cy="259045"/>
    <xdr:sp macro="" textlink="">
      <xdr:nvSpPr>
        <xdr:cNvPr id="797" name="テキスト ボックス 796"/>
        <xdr:cNvSpPr txBox="1"/>
      </xdr:nvSpPr>
      <xdr:spPr>
        <a:xfrm>
          <a:off x="20199428" y="100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48666</xdr:rowOff>
    </xdr:from>
    <xdr:to>
      <xdr:col>102</xdr:col>
      <xdr:colOff>165100</xdr:colOff>
      <xdr:row>58</xdr:row>
      <xdr:rowOff>150266</xdr:rowOff>
    </xdr:to>
    <xdr:sp macro="" textlink="">
      <xdr:nvSpPr>
        <xdr:cNvPr id="798" name="楕円 797"/>
        <xdr:cNvSpPr/>
      </xdr:nvSpPr>
      <xdr:spPr>
        <a:xfrm>
          <a:off x="194945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141393</xdr:rowOff>
    </xdr:from>
    <xdr:ext cx="469744" cy="259045"/>
    <xdr:sp macro="" textlink="">
      <xdr:nvSpPr>
        <xdr:cNvPr id="799" name="テキスト ボックス 798"/>
        <xdr:cNvSpPr txBox="1"/>
      </xdr:nvSpPr>
      <xdr:spPr>
        <a:xfrm>
          <a:off x="19310428" y="10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42418</xdr:rowOff>
    </xdr:from>
    <xdr:to>
      <xdr:col>98</xdr:col>
      <xdr:colOff>38100</xdr:colOff>
      <xdr:row>58</xdr:row>
      <xdr:rowOff>144018</xdr:rowOff>
    </xdr:to>
    <xdr:sp macro="" textlink="">
      <xdr:nvSpPr>
        <xdr:cNvPr id="800" name="楕円 799"/>
        <xdr:cNvSpPr/>
      </xdr:nvSpPr>
      <xdr:spPr>
        <a:xfrm>
          <a:off x="186055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135145</xdr:rowOff>
    </xdr:from>
    <xdr:ext cx="469744" cy="259045"/>
    <xdr:sp macro="" textlink="">
      <xdr:nvSpPr>
        <xdr:cNvPr id="801" name="テキスト ボックス 800"/>
        <xdr:cNvSpPr txBox="1"/>
      </xdr:nvSpPr>
      <xdr:spPr>
        <a:xfrm>
          <a:off x="18421428"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166751</xdr:rowOff>
    </xdr:from>
    <xdr:to>
      <xdr:col>116</xdr:col>
      <xdr:colOff>63500</xdr:colOff>
      <xdr:row>77</xdr:row>
      <xdr:rowOff>26676</xdr:rowOff>
    </xdr:to>
    <xdr:cxnSp macro="">
      <xdr:nvCxnSpPr>
        <xdr:cNvPr id="831" name="直線コネクタ 830"/>
        <xdr:cNvCxnSpPr/>
      </xdr:nvCxnSpPr>
      <xdr:spPr>
        <a:xfrm flipV="1">
          <a:off x="21323300" y="13196951"/>
          <a:ext cx="8382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26676</xdr:rowOff>
    </xdr:from>
    <xdr:to>
      <xdr:col>111</xdr:col>
      <xdr:colOff>177800</xdr:colOff>
      <xdr:row>77</xdr:row>
      <xdr:rowOff>62128</xdr:rowOff>
    </xdr:to>
    <xdr:cxnSp macro="">
      <xdr:nvCxnSpPr>
        <xdr:cNvPr id="834" name="直線コネクタ 833"/>
        <xdr:cNvCxnSpPr/>
      </xdr:nvCxnSpPr>
      <xdr:spPr>
        <a:xfrm flipV="1">
          <a:off x="20434300" y="13228326"/>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62128</xdr:rowOff>
    </xdr:from>
    <xdr:to>
      <xdr:col>107</xdr:col>
      <xdr:colOff>50800</xdr:colOff>
      <xdr:row>77</xdr:row>
      <xdr:rowOff>75788</xdr:rowOff>
    </xdr:to>
    <xdr:cxnSp macro="">
      <xdr:nvCxnSpPr>
        <xdr:cNvPr id="837" name="直線コネクタ 836"/>
        <xdr:cNvCxnSpPr/>
      </xdr:nvCxnSpPr>
      <xdr:spPr>
        <a:xfrm flipV="1">
          <a:off x="19545300" y="13263778"/>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75788</xdr:rowOff>
    </xdr:from>
    <xdr:to>
      <xdr:col>102</xdr:col>
      <xdr:colOff>114300</xdr:colOff>
      <xdr:row>77</xdr:row>
      <xdr:rowOff>106877</xdr:rowOff>
    </xdr:to>
    <xdr:cxnSp macro="">
      <xdr:nvCxnSpPr>
        <xdr:cNvPr id="840" name="直線コネクタ 839"/>
        <xdr:cNvCxnSpPr/>
      </xdr:nvCxnSpPr>
      <xdr:spPr>
        <a:xfrm flipV="1">
          <a:off x="18656300" y="1327743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115951</xdr:rowOff>
    </xdr:from>
    <xdr:to>
      <xdr:col>116</xdr:col>
      <xdr:colOff>114300</xdr:colOff>
      <xdr:row>77</xdr:row>
      <xdr:rowOff>46101</xdr:rowOff>
    </xdr:to>
    <xdr:sp macro="" textlink="">
      <xdr:nvSpPr>
        <xdr:cNvPr id="850" name="楕円 849"/>
        <xdr:cNvSpPr/>
      </xdr:nvSpPr>
      <xdr:spPr>
        <a:xfrm>
          <a:off x="221107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94378</xdr:rowOff>
    </xdr:from>
    <xdr:ext cx="534377" cy="259045"/>
    <xdr:sp macro="" textlink="">
      <xdr:nvSpPr>
        <xdr:cNvPr id="851" name="繰出金該当値テキスト"/>
        <xdr:cNvSpPr txBox="1"/>
      </xdr:nvSpPr>
      <xdr:spPr>
        <a:xfrm>
          <a:off x="22212300" y="131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147326</xdr:rowOff>
    </xdr:from>
    <xdr:to>
      <xdr:col>112</xdr:col>
      <xdr:colOff>38100</xdr:colOff>
      <xdr:row>77</xdr:row>
      <xdr:rowOff>77476</xdr:rowOff>
    </xdr:to>
    <xdr:sp macro="" textlink="">
      <xdr:nvSpPr>
        <xdr:cNvPr id="852" name="楕円 851"/>
        <xdr:cNvSpPr/>
      </xdr:nvSpPr>
      <xdr:spPr>
        <a:xfrm>
          <a:off x="21272500" y="131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68603</xdr:rowOff>
    </xdr:from>
    <xdr:ext cx="534377" cy="259045"/>
    <xdr:sp macro="" textlink="">
      <xdr:nvSpPr>
        <xdr:cNvPr id="853" name="テキスト ボックス 852"/>
        <xdr:cNvSpPr txBox="1"/>
      </xdr:nvSpPr>
      <xdr:spPr>
        <a:xfrm>
          <a:off x="21056111" y="132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11328</xdr:rowOff>
    </xdr:from>
    <xdr:to>
      <xdr:col>107</xdr:col>
      <xdr:colOff>101600</xdr:colOff>
      <xdr:row>77</xdr:row>
      <xdr:rowOff>112928</xdr:rowOff>
    </xdr:to>
    <xdr:sp macro="" textlink="">
      <xdr:nvSpPr>
        <xdr:cNvPr id="854" name="楕円 853"/>
        <xdr:cNvSpPr/>
      </xdr:nvSpPr>
      <xdr:spPr>
        <a:xfrm>
          <a:off x="20383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104055</xdr:rowOff>
    </xdr:from>
    <xdr:ext cx="534377" cy="259045"/>
    <xdr:sp macro="" textlink="">
      <xdr:nvSpPr>
        <xdr:cNvPr id="855" name="テキスト ボックス 854"/>
        <xdr:cNvSpPr txBox="1"/>
      </xdr:nvSpPr>
      <xdr:spPr>
        <a:xfrm>
          <a:off x="20167111" y="133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24988</xdr:rowOff>
    </xdr:from>
    <xdr:to>
      <xdr:col>102</xdr:col>
      <xdr:colOff>165100</xdr:colOff>
      <xdr:row>77</xdr:row>
      <xdr:rowOff>126588</xdr:rowOff>
    </xdr:to>
    <xdr:sp macro="" textlink="">
      <xdr:nvSpPr>
        <xdr:cNvPr id="856" name="楕円 855"/>
        <xdr:cNvSpPr/>
      </xdr:nvSpPr>
      <xdr:spPr>
        <a:xfrm>
          <a:off x="19494500" y="132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117715</xdr:rowOff>
    </xdr:from>
    <xdr:ext cx="534377" cy="259045"/>
    <xdr:sp macro="" textlink="">
      <xdr:nvSpPr>
        <xdr:cNvPr id="857" name="テキスト ボックス 856"/>
        <xdr:cNvSpPr txBox="1"/>
      </xdr:nvSpPr>
      <xdr:spPr>
        <a:xfrm>
          <a:off x="19278111" y="133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56077</xdr:rowOff>
    </xdr:from>
    <xdr:to>
      <xdr:col>98</xdr:col>
      <xdr:colOff>38100</xdr:colOff>
      <xdr:row>77</xdr:row>
      <xdr:rowOff>157677</xdr:rowOff>
    </xdr:to>
    <xdr:sp macro="" textlink="">
      <xdr:nvSpPr>
        <xdr:cNvPr id="858" name="楕円 857"/>
        <xdr:cNvSpPr/>
      </xdr:nvSpPr>
      <xdr:spPr>
        <a:xfrm>
          <a:off x="18605500" y="132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148804</xdr:rowOff>
    </xdr:from>
    <xdr:ext cx="534377" cy="259045"/>
    <xdr:sp macro="" textlink="">
      <xdr:nvSpPr>
        <xdr:cNvPr id="859" name="テキスト ボックス 858"/>
        <xdr:cNvSpPr txBox="1"/>
      </xdr:nvSpPr>
      <xdr:spPr>
        <a:xfrm>
          <a:off x="18389111" y="133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人あたり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328,091</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円となり、前年度から</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3,505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羽生市はすべての性質において</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、類似団体平均よりも低い</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水準にある。埼玉県内平均と比較すると、物件費・公債費・操出金・普通建設事業費</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うち更新整備</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・積立金は上回っている。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主な構成項目の中で、人件費は給与改定による一般職給の増加等により年々増加している。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はすべての性質の中で最も金額が大きく、近年は生活保護費等の伸びにより、急激に増加している。今後も増加が見込まれているが、経費の削減に努め、増加傾向に歯止めをかけていく必要がある。普通建設事業費は、財政に余裕がなく、いずれの金額も類似団体平均を大きく下回っている。今後は老朽化した公共施設の更新整備が差し迫っており増加が見込まれるため、同時に公共施設の適正配置を進めてい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傾向であるのに対し、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逆に増加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を示している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。要因は施設の改修に充てる市債や臨時財政対策債の償還額の増加である。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今後、公共施設の更新で普通建設事業費が増加することが見込まれるため、事業を平準化し、公債費を平準化していく必要がある。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近年、施設の改修等が集中したこと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借入残高の過半を超える臨時財政対策債の</a:t>
          </a:r>
          <a:r>
            <a:rPr kumimoji="1" lang="ja-JP" altLang="en-US" sz="1100">
              <a:solidFill>
                <a:schemeClr val="dk1"/>
              </a:solidFill>
              <a:effectLst/>
              <a:latin typeface="+mn-lt"/>
              <a:ea typeface="+mn-ea"/>
              <a:cs typeface="+mn-cs"/>
            </a:rPr>
            <a:t>償還額が増えている。</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件費は一般職給や共済組合負担金の減少により減した。物件費は公立保育所の物件費を扶助費に移行したことにより減少した。扶助費はすべての性質のなかで一番金額が大きいが、性質上大幅な削減が難しく、今後も自立支援給付費や生活保護費の増加が見込まれ、増加傾向は続くと考えられる。普通建設事業費のうち新規整備は、財政の余裕がないため他の平均を大きく下回っている。更新整備については、企業誘致推進道路の整備や小学校の大規模改造工事により前年度よりも増加した。今後も新規整備は財政的に難しいが、老朽化した公共施設の維持修繕は避けられず、更新整備の費用は増加すると考えられ、公共施設総合管理計画に基づいた公共施設の維持管理の適正化に努める必要がある。公債費は、普通建設事業費の増加に伴い、借入額が増加し、増加は避けられない状況である。積立金は財源の余裕がなく、前年度の半分以下に減少した。繰出金は介護保険や国民健康保険への繰出が増加し、今後も高齢化等により繰出金額は増加していくと考えられる。</a:t>
          </a:r>
          <a:endParaRPr lang="ja-JP" altLang="ja-JP" sz="14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55,243
53,911
58.64
19,162,445
18,124,722
1,032,607
11,068,604
18,566,866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135509</xdr:rowOff>
    </xdr:from>
    <xdr:to>
      <xdr:col>24</xdr:col>
      <xdr:colOff>63500</xdr:colOff>
      <xdr:row>36</xdr:row>
      <xdr:rowOff>167132</xdr:rowOff>
    </xdr:to>
    <xdr:cxnSp macro="">
      <xdr:nvCxnSpPr>
        <xdr:cNvPr id="61" name="直線コネクタ 60"/>
        <xdr:cNvCxnSpPr/>
      </xdr:nvCxnSpPr>
      <xdr:spPr>
        <a:xfrm>
          <a:off x="3797300" y="6307709"/>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74930</xdr:rowOff>
    </xdr:from>
    <xdr:to>
      <xdr:col>19</xdr:col>
      <xdr:colOff>177800</xdr:colOff>
      <xdr:row>36</xdr:row>
      <xdr:rowOff>135509</xdr:rowOff>
    </xdr:to>
    <xdr:cxnSp macro="">
      <xdr:nvCxnSpPr>
        <xdr:cNvPr id="64" name="直線コネクタ 63"/>
        <xdr:cNvCxnSpPr/>
      </xdr:nvCxnSpPr>
      <xdr:spPr>
        <a:xfrm>
          <a:off x="2908300" y="624713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74930</xdr:rowOff>
    </xdr:from>
    <xdr:to>
      <xdr:col>15</xdr:col>
      <xdr:colOff>50800</xdr:colOff>
      <xdr:row>36</xdr:row>
      <xdr:rowOff>140843</xdr:rowOff>
    </xdr:to>
    <xdr:cxnSp macro="">
      <xdr:nvCxnSpPr>
        <xdr:cNvPr id="67" name="直線コネクタ 66"/>
        <xdr:cNvCxnSpPr/>
      </xdr:nvCxnSpPr>
      <xdr:spPr>
        <a:xfrm flipV="1">
          <a:off x="2019300" y="6247130"/>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140843</xdr:rowOff>
    </xdr:from>
    <xdr:to>
      <xdr:col>10</xdr:col>
      <xdr:colOff>114300</xdr:colOff>
      <xdr:row>37</xdr:row>
      <xdr:rowOff>11684</xdr:rowOff>
    </xdr:to>
    <xdr:cxnSp macro="">
      <xdr:nvCxnSpPr>
        <xdr:cNvPr id="70" name="直線コネクタ 69"/>
        <xdr:cNvCxnSpPr/>
      </xdr:nvCxnSpPr>
      <xdr:spPr>
        <a:xfrm flipV="1">
          <a:off x="1130300" y="631304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116332</xdr:rowOff>
    </xdr:from>
    <xdr:to>
      <xdr:col>24</xdr:col>
      <xdr:colOff>114300</xdr:colOff>
      <xdr:row>37</xdr:row>
      <xdr:rowOff>46482</xdr:rowOff>
    </xdr:to>
    <xdr:sp macro="" textlink="">
      <xdr:nvSpPr>
        <xdr:cNvPr id="80" name="楕円 79"/>
        <xdr:cNvSpPr/>
      </xdr:nvSpPr>
      <xdr:spPr>
        <a:xfrm>
          <a:off x="4584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94759</xdr:rowOff>
    </xdr:from>
    <xdr:ext cx="469744" cy="259045"/>
    <xdr:sp macro="" textlink="">
      <xdr:nvSpPr>
        <xdr:cNvPr id="81" name="議会費該当値テキスト"/>
        <xdr:cNvSpPr txBox="1"/>
      </xdr:nvSpPr>
      <xdr:spPr>
        <a:xfrm>
          <a:off x="4686300"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84709</xdr:rowOff>
    </xdr:from>
    <xdr:to>
      <xdr:col>20</xdr:col>
      <xdr:colOff>38100</xdr:colOff>
      <xdr:row>37</xdr:row>
      <xdr:rowOff>14859</xdr:rowOff>
    </xdr:to>
    <xdr:sp macro="" textlink="">
      <xdr:nvSpPr>
        <xdr:cNvPr id="82" name="楕円 81"/>
        <xdr:cNvSpPr/>
      </xdr:nvSpPr>
      <xdr:spPr>
        <a:xfrm>
          <a:off x="3746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5986</xdr:rowOff>
    </xdr:from>
    <xdr:ext cx="469744" cy="259045"/>
    <xdr:sp macro="" textlink="">
      <xdr:nvSpPr>
        <xdr:cNvPr id="83" name="テキスト ボックス 82"/>
        <xdr:cNvSpPr txBox="1"/>
      </xdr:nvSpPr>
      <xdr:spPr>
        <a:xfrm>
          <a:off x="3562428"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24130</xdr:rowOff>
    </xdr:from>
    <xdr:to>
      <xdr:col>15</xdr:col>
      <xdr:colOff>101600</xdr:colOff>
      <xdr:row>36</xdr:row>
      <xdr:rowOff>125730</xdr:rowOff>
    </xdr:to>
    <xdr:sp macro="" textlink="">
      <xdr:nvSpPr>
        <xdr:cNvPr id="84" name="楕円 83"/>
        <xdr:cNvSpPr/>
      </xdr:nvSpPr>
      <xdr:spPr>
        <a:xfrm>
          <a:off x="2857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116857</xdr:rowOff>
    </xdr:from>
    <xdr:ext cx="469744" cy="259045"/>
    <xdr:sp macro="" textlink="">
      <xdr:nvSpPr>
        <xdr:cNvPr id="85" name="テキスト ボックス 84"/>
        <xdr:cNvSpPr txBox="1"/>
      </xdr:nvSpPr>
      <xdr:spPr>
        <a:xfrm>
          <a:off x="2673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90043</xdr:rowOff>
    </xdr:from>
    <xdr:to>
      <xdr:col>10</xdr:col>
      <xdr:colOff>165100</xdr:colOff>
      <xdr:row>37</xdr:row>
      <xdr:rowOff>20193</xdr:rowOff>
    </xdr:to>
    <xdr:sp macro="" textlink="">
      <xdr:nvSpPr>
        <xdr:cNvPr id="86" name="楕円 85"/>
        <xdr:cNvSpPr/>
      </xdr:nvSpPr>
      <xdr:spPr>
        <a:xfrm>
          <a:off x="1968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11320</xdr:rowOff>
    </xdr:from>
    <xdr:ext cx="469744" cy="259045"/>
    <xdr:sp macro="" textlink="">
      <xdr:nvSpPr>
        <xdr:cNvPr id="87" name="テキスト ボックス 86"/>
        <xdr:cNvSpPr txBox="1"/>
      </xdr:nvSpPr>
      <xdr:spPr>
        <a:xfrm>
          <a:off x="1784428"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132334</xdr:rowOff>
    </xdr:from>
    <xdr:to>
      <xdr:col>6</xdr:col>
      <xdr:colOff>38100</xdr:colOff>
      <xdr:row>37</xdr:row>
      <xdr:rowOff>62484</xdr:rowOff>
    </xdr:to>
    <xdr:sp macro="" textlink="">
      <xdr:nvSpPr>
        <xdr:cNvPr id="88" name="楕円 87"/>
        <xdr:cNvSpPr/>
      </xdr:nvSpPr>
      <xdr:spPr>
        <a:xfrm>
          <a:off x="107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53611</xdr:rowOff>
    </xdr:from>
    <xdr:ext cx="469744" cy="259045"/>
    <xdr:sp macro="" textlink="">
      <xdr:nvSpPr>
        <xdr:cNvPr id="89" name="テキスト ボックス 88"/>
        <xdr:cNvSpPr txBox="1"/>
      </xdr:nvSpPr>
      <xdr:spPr>
        <a:xfrm>
          <a:off x="895428"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149530</xdr:rowOff>
    </xdr:from>
    <xdr:to>
      <xdr:col>24</xdr:col>
      <xdr:colOff>63500</xdr:colOff>
      <xdr:row>57</xdr:row>
      <xdr:rowOff>159634</xdr:rowOff>
    </xdr:to>
    <xdr:cxnSp macro="">
      <xdr:nvCxnSpPr>
        <xdr:cNvPr id="116" name="直線コネクタ 115"/>
        <xdr:cNvCxnSpPr/>
      </xdr:nvCxnSpPr>
      <xdr:spPr>
        <a:xfrm flipV="1">
          <a:off x="3797300" y="9922180"/>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121933</xdr:rowOff>
    </xdr:from>
    <xdr:to>
      <xdr:col>19</xdr:col>
      <xdr:colOff>177800</xdr:colOff>
      <xdr:row>57</xdr:row>
      <xdr:rowOff>159634</xdr:rowOff>
    </xdr:to>
    <xdr:cxnSp macro="">
      <xdr:nvCxnSpPr>
        <xdr:cNvPr id="119" name="直線コネクタ 118"/>
        <xdr:cNvCxnSpPr/>
      </xdr:nvCxnSpPr>
      <xdr:spPr>
        <a:xfrm>
          <a:off x="2908300" y="9894583"/>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121933</xdr:rowOff>
    </xdr:from>
    <xdr:to>
      <xdr:col>15</xdr:col>
      <xdr:colOff>50800</xdr:colOff>
      <xdr:row>57</xdr:row>
      <xdr:rowOff>127534</xdr:rowOff>
    </xdr:to>
    <xdr:cxnSp macro="">
      <xdr:nvCxnSpPr>
        <xdr:cNvPr id="122" name="直線コネクタ 121"/>
        <xdr:cNvCxnSpPr/>
      </xdr:nvCxnSpPr>
      <xdr:spPr>
        <a:xfrm flipV="1">
          <a:off x="2019300" y="989458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111272</xdr:rowOff>
    </xdr:from>
    <xdr:to>
      <xdr:col>10</xdr:col>
      <xdr:colOff>114300</xdr:colOff>
      <xdr:row>57</xdr:row>
      <xdr:rowOff>127534</xdr:rowOff>
    </xdr:to>
    <xdr:cxnSp macro="">
      <xdr:nvCxnSpPr>
        <xdr:cNvPr id="125" name="直線コネクタ 124"/>
        <xdr:cNvCxnSpPr/>
      </xdr:nvCxnSpPr>
      <xdr:spPr>
        <a:xfrm>
          <a:off x="1130300" y="9712472"/>
          <a:ext cx="889000" cy="18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98730</xdr:rowOff>
    </xdr:from>
    <xdr:to>
      <xdr:col>24</xdr:col>
      <xdr:colOff>114300</xdr:colOff>
      <xdr:row>58</xdr:row>
      <xdr:rowOff>28880</xdr:rowOff>
    </xdr:to>
    <xdr:sp macro="" textlink="">
      <xdr:nvSpPr>
        <xdr:cNvPr id="135" name="楕円 134"/>
        <xdr:cNvSpPr/>
      </xdr:nvSpPr>
      <xdr:spPr>
        <a:xfrm>
          <a:off x="45847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13657</xdr:rowOff>
    </xdr:from>
    <xdr:ext cx="534377" cy="259045"/>
    <xdr:sp macro="" textlink="">
      <xdr:nvSpPr>
        <xdr:cNvPr id="136" name="総務費該当値テキスト"/>
        <xdr:cNvSpPr txBox="1"/>
      </xdr:nvSpPr>
      <xdr:spPr>
        <a:xfrm>
          <a:off x="4686300" y="978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108834</xdr:rowOff>
    </xdr:from>
    <xdr:to>
      <xdr:col>20</xdr:col>
      <xdr:colOff>38100</xdr:colOff>
      <xdr:row>58</xdr:row>
      <xdr:rowOff>38984</xdr:rowOff>
    </xdr:to>
    <xdr:sp macro="" textlink="">
      <xdr:nvSpPr>
        <xdr:cNvPr id="137" name="楕円 136"/>
        <xdr:cNvSpPr/>
      </xdr:nvSpPr>
      <xdr:spPr>
        <a:xfrm>
          <a:off x="3746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30111</xdr:rowOff>
    </xdr:from>
    <xdr:ext cx="534377" cy="259045"/>
    <xdr:sp macro="" textlink="">
      <xdr:nvSpPr>
        <xdr:cNvPr id="138" name="テキスト ボックス 137"/>
        <xdr:cNvSpPr txBox="1"/>
      </xdr:nvSpPr>
      <xdr:spPr>
        <a:xfrm>
          <a:off x="3530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71133</xdr:rowOff>
    </xdr:from>
    <xdr:to>
      <xdr:col>15</xdr:col>
      <xdr:colOff>101600</xdr:colOff>
      <xdr:row>58</xdr:row>
      <xdr:rowOff>1283</xdr:rowOff>
    </xdr:to>
    <xdr:sp macro="" textlink="">
      <xdr:nvSpPr>
        <xdr:cNvPr id="139" name="楕円 138"/>
        <xdr:cNvSpPr/>
      </xdr:nvSpPr>
      <xdr:spPr>
        <a:xfrm>
          <a:off x="2857500" y="98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163860</xdr:rowOff>
    </xdr:from>
    <xdr:ext cx="534377" cy="259045"/>
    <xdr:sp macro="" textlink="">
      <xdr:nvSpPr>
        <xdr:cNvPr id="140" name="テキスト ボックス 139"/>
        <xdr:cNvSpPr txBox="1"/>
      </xdr:nvSpPr>
      <xdr:spPr>
        <a:xfrm>
          <a:off x="2641111" y="99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76734</xdr:rowOff>
    </xdr:from>
    <xdr:to>
      <xdr:col>10</xdr:col>
      <xdr:colOff>165100</xdr:colOff>
      <xdr:row>58</xdr:row>
      <xdr:rowOff>6884</xdr:rowOff>
    </xdr:to>
    <xdr:sp macro="" textlink="">
      <xdr:nvSpPr>
        <xdr:cNvPr id="141" name="楕円 140"/>
        <xdr:cNvSpPr/>
      </xdr:nvSpPr>
      <xdr:spPr>
        <a:xfrm>
          <a:off x="1968500" y="98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169461</xdr:rowOff>
    </xdr:from>
    <xdr:ext cx="534377" cy="259045"/>
    <xdr:sp macro="" textlink="">
      <xdr:nvSpPr>
        <xdr:cNvPr id="142" name="テキスト ボックス 141"/>
        <xdr:cNvSpPr txBox="1"/>
      </xdr:nvSpPr>
      <xdr:spPr>
        <a:xfrm>
          <a:off x="1752111" y="99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60472</xdr:rowOff>
    </xdr:from>
    <xdr:to>
      <xdr:col>6</xdr:col>
      <xdr:colOff>38100</xdr:colOff>
      <xdr:row>56</xdr:row>
      <xdr:rowOff>162072</xdr:rowOff>
    </xdr:to>
    <xdr:sp macro="" textlink="">
      <xdr:nvSpPr>
        <xdr:cNvPr id="143" name="楕円 142"/>
        <xdr:cNvSpPr/>
      </xdr:nvSpPr>
      <xdr:spPr>
        <a:xfrm>
          <a:off x="1079500" y="96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7149</xdr:rowOff>
    </xdr:from>
    <xdr:ext cx="534377" cy="259045"/>
    <xdr:sp macro="" textlink="">
      <xdr:nvSpPr>
        <xdr:cNvPr id="144" name="テキスト ボックス 143"/>
        <xdr:cNvSpPr txBox="1"/>
      </xdr:nvSpPr>
      <xdr:spPr>
        <a:xfrm>
          <a:off x="863111" y="94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42718</xdr:rowOff>
    </xdr:from>
    <xdr:to>
      <xdr:col>24</xdr:col>
      <xdr:colOff>63500</xdr:colOff>
      <xdr:row>78</xdr:row>
      <xdr:rowOff>43614</xdr:rowOff>
    </xdr:to>
    <xdr:cxnSp macro="">
      <xdr:nvCxnSpPr>
        <xdr:cNvPr id="172" name="直線コネクタ 171"/>
        <xdr:cNvCxnSpPr/>
      </xdr:nvCxnSpPr>
      <xdr:spPr>
        <a:xfrm flipV="1">
          <a:off x="3797300" y="13415818"/>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43614</xdr:rowOff>
    </xdr:from>
    <xdr:to>
      <xdr:col>19</xdr:col>
      <xdr:colOff>177800</xdr:colOff>
      <xdr:row>78</xdr:row>
      <xdr:rowOff>66142</xdr:rowOff>
    </xdr:to>
    <xdr:cxnSp macro="">
      <xdr:nvCxnSpPr>
        <xdr:cNvPr id="175" name="直線コネクタ 174"/>
        <xdr:cNvCxnSpPr/>
      </xdr:nvCxnSpPr>
      <xdr:spPr>
        <a:xfrm flipV="1">
          <a:off x="2908300" y="13416714"/>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66142</xdr:rowOff>
    </xdr:from>
    <xdr:to>
      <xdr:col>15</xdr:col>
      <xdr:colOff>50800</xdr:colOff>
      <xdr:row>78</xdr:row>
      <xdr:rowOff>82317</xdr:rowOff>
    </xdr:to>
    <xdr:cxnSp macro="">
      <xdr:nvCxnSpPr>
        <xdr:cNvPr id="178" name="直線コネクタ 177"/>
        <xdr:cNvCxnSpPr/>
      </xdr:nvCxnSpPr>
      <xdr:spPr>
        <a:xfrm flipV="1">
          <a:off x="2019300" y="13439242"/>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82317</xdr:rowOff>
    </xdr:from>
    <xdr:to>
      <xdr:col>10</xdr:col>
      <xdr:colOff>114300</xdr:colOff>
      <xdr:row>78</xdr:row>
      <xdr:rowOff>118047</xdr:rowOff>
    </xdr:to>
    <xdr:cxnSp macro="">
      <xdr:nvCxnSpPr>
        <xdr:cNvPr id="181" name="直線コネクタ 180"/>
        <xdr:cNvCxnSpPr/>
      </xdr:nvCxnSpPr>
      <xdr:spPr>
        <a:xfrm flipV="1">
          <a:off x="1130300" y="13455417"/>
          <a:ext cx="8890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163368</xdr:rowOff>
    </xdr:from>
    <xdr:to>
      <xdr:col>24</xdr:col>
      <xdr:colOff>114300</xdr:colOff>
      <xdr:row>78</xdr:row>
      <xdr:rowOff>93518</xdr:rowOff>
    </xdr:to>
    <xdr:sp macro="" textlink="">
      <xdr:nvSpPr>
        <xdr:cNvPr id="191" name="楕円 190"/>
        <xdr:cNvSpPr/>
      </xdr:nvSpPr>
      <xdr:spPr>
        <a:xfrm>
          <a:off x="4584700" y="133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78295</xdr:rowOff>
    </xdr:from>
    <xdr:ext cx="599010" cy="259045"/>
    <xdr:sp macro="" textlink="">
      <xdr:nvSpPr>
        <xdr:cNvPr id="192" name="民生費該当値テキスト"/>
        <xdr:cNvSpPr txBox="1"/>
      </xdr:nvSpPr>
      <xdr:spPr>
        <a:xfrm>
          <a:off x="4686300" y="1327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164264</xdr:rowOff>
    </xdr:from>
    <xdr:to>
      <xdr:col>20</xdr:col>
      <xdr:colOff>38100</xdr:colOff>
      <xdr:row>78</xdr:row>
      <xdr:rowOff>94414</xdr:rowOff>
    </xdr:to>
    <xdr:sp macro="" textlink="">
      <xdr:nvSpPr>
        <xdr:cNvPr id="193" name="楕円 192"/>
        <xdr:cNvSpPr/>
      </xdr:nvSpPr>
      <xdr:spPr>
        <a:xfrm>
          <a:off x="3746500" y="133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85541</xdr:rowOff>
    </xdr:from>
    <xdr:ext cx="599010" cy="259045"/>
    <xdr:sp macro="" textlink="">
      <xdr:nvSpPr>
        <xdr:cNvPr id="194" name="テキスト ボックス 193"/>
        <xdr:cNvSpPr txBox="1"/>
      </xdr:nvSpPr>
      <xdr:spPr>
        <a:xfrm>
          <a:off x="3497795" y="134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15342</xdr:rowOff>
    </xdr:from>
    <xdr:to>
      <xdr:col>15</xdr:col>
      <xdr:colOff>101600</xdr:colOff>
      <xdr:row>78</xdr:row>
      <xdr:rowOff>116942</xdr:rowOff>
    </xdr:to>
    <xdr:sp macro="" textlink="">
      <xdr:nvSpPr>
        <xdr:cNvPr id="195" name="楕円 194"/>
        <xdr:cNvSpPr/>
      </xdr:nvSpPr>
      <xdr:spPr>
        <a:xfrm>
          <a:off x="2857500" y="133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108069</xdr:rowOff>
    </xdr:from>
    <xdr:ext cx="599010" cy="259045"/>
    <xdr:sp macro="" textlink="">
      <xdr:nvSpPr>
        <xdr:cNvPr id="196" name="テキスト ボックス 195"/>
        <xdr:cNvSpPr txBox="1"/>
      </xdr:nvSpPr>
      <xdr:spPr>
        <a:xfrm>
          <a:off x="2608795" y="134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31517</xdr:rowOff>
    </xdr:from>
    <xdr:to>
      <xdr:col>10</xdr:col>
      <xdr:colOff>165100</xdr:colOff>
      <xdr:row>78</xdr:row>
      <xdr:rowOff>133117</xdr:rowOff>
    </xdr:to>
    <xdr:sp macro="" textlink="">
      <xdr:nvSpPr>
        <xdr:cNvPr id="197" name="楕円 196"/>
        <xdr:cNvSpPr/>
      </xdr:nvSpPr>
      <xdr:spPr>
        <a:xfrm>
          <a:off x="1968500" y="134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124244</xdr:rowOff>
    </xdr:from>
    <xdr:ext cx="599010" cy="259045"/>
    <xdr:sp macro="" textlink="">
      <xdr:nvSpPr>
        <xdr:cNvPr id="198" name="テキスト ボックス 197"/>
        <xdr:cNvSpPr txBox="1"/>
      </xdr:nvSpPr>
      <xdr:spPr>
        <a:xfrm>
          <a:off x="1719795" y="1349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67247</xdr:rowOff>
    </xdr:from>
    <xdr:to>
      <xdr:col>6</xdr:col>
      <xdr:colOff>38100</xdr:colOff>
      <xdr:row>78</xdr:row>
      <xdr:rowOff>168847</xdr:rowOff>
    </xdr:to>
    <xdr:sp macro="" textlink="">
      <xdr:nvSpPr>
        <xdr:cNvPr id="199" name="楕円 198"/>
        <xdr:cNvSpPr/>
      </xdr:nvSpPr>
      <xdr:spPr>
        <a:xfrm>
          <a:off x="1079500" y="134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159974</xdr:rowOff>
    </xdr:from>
    <xdr:ext cx="599010" cy="259045"/>
    <xdr:sp macro="" textlink="">
      <xdr:nvSpPr>
        <xdr:cNvPr id="200" name="テキスト ボックス 199"/>
        <xdr:cNvSpPr txBox="1"/>
      </xdr:nvSpPr>
      <xdr:spPr>
        <a:xfrm>
          <a:off x="830795" y="1353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134831</xdr:rowOff>
    </xdr:from>
    <xdr:to>
      <xdr:col>24</xdr:col>
      <xdr:colOff>63500</xdr:colOff>
      <xdr:row>97</xdr:row>
      <xdr:rowOff>144180</xdr:rowOff>
    </xdr:to>
    <xdr:cxnSp macro="">
      <xdr:nvCxnSpPr>
        <xdr:cNvPr id="228" name="直線コネクタ 227"/>
        <xdr:cNvCxnSpPr/>
      </xdr:nvCxnSpPr>
      <xdr:spPr>
        <a:xfrm>
          <a:off x="3797300" y="16765481"/>
          <a:ext cx="8382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130144</xdr:rowOff>
    </xdr:from>
    <xdr:to>
      <xdr:col>19</xdr:col>
      <xdr:colOff>177800</xdr:colOff>
      <xdr:row>97</xdr:row>
      <xdr:rowOff>134831</xdr:rowOff>
    </xdr:to>
    <xdr:cxnSp macro="">
      <xdr:nvCxnSpPr>
        <xdr:cNvPr id="231" name="直線コネクタ 230"/>
        <xdr:cNvCxnSpPr/>
      </xdr:nvCxnSpPr>
      <xdr:spPr>
        <a:xfrm>
          <a:off x="2908300" y="167607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107628</xdr:rowOff>
    </xdr:from>
    <xdr:to>
      <xdr:col>15</xdr:col>
      <xdr:colOff>50800</xdr:colOff>
      <xdr:row>97</xdr:row>
      <xdr:rowOff>130144</xdr:rowOff>
    </xdr:to>
    <xdr:cxnSp macro="">
      <xdr:nvCxnSpPr>
        <xdr:cNvPr id="234" name="直線コネクタ 233"/>
        <xdr:cNvCxnSpPr/>
      </xdr:nvCxnSpPr>
      <xdr:spPr>
        <a:xfrm>
          <a:off x="2019300" y="16738278"/>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107628</xdr:rowOff>
    </xdr:from>
    <xdr:to>
      <xdr:col>10</xdr:col>
      <xdr:colOff>114300</xdr:colOff>
      <xdr:row>98</xdr:row>
      <xdr:rowOff>12506</xdr:rowOff>
    </xdr:to>
    <xdr:cxnSp macro="">
      <xdr:nvCxnSpPr>
        <xdr:cNvPr id="237" name="直線コネクタ 236"/>
        <xdr:cNvCxnSpPr/>
      </xdr:nvCxnSpPr>
      <xdr:spPr>
        <a:xfrm flipV="1">
          <a:off x="1130300" y="16738278"/>
          <a:ext cx="889000" cy="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93380</xdr:rowOff>
    </xdr:from>
    <xdr:to>
      <xdr:col>24</xdr:col>
      <xdr:colOff>114300</xdr:colOff>
      <xdr:row>98</xdr:row>
      <xdr:rowOff>23530</xdr:rowOff>
    </xdr:to>
    <xdr:sp macro="" textlink="">
      <xdr:nvSpPr>
        <xdr:cNvPr id="247" name="楕円 246"/>
        <xdr:cNvSpPr/>
      </xdr:nvSpPr>
      <xdr:spPr>
        <a:xfrm>
          <a:off x="4584700" y="167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71807</xdr:rowOff>
    </xdr:from>
    <xdr:ext cx="534377" cy="259045"/>
    <xdr:sp macro="" textlink="">
      <xdr:nvSpPr>
        <xdr:cNvPr id="248" name="衛生費該当値テキスト"/>
        <xdr:cNvSpPr txBox="1"/>
      </xdr:nvSpPr>
      <xdr:spPr>
        <a:xfrm>
          <a:off x="4686300" y="167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84031</xdr:rowOff>
    </xdr:from>
    <xdr:to>
      <xdr:col>20</xdr:col>
      <xdr:colOff>38100</xdr:colOff>
      <xdr:row>98</xdr:row>
      <xdr:rowOff>14181</xdr:rowOff>
    </xdr:to>
    <xdr:sp macro="" textlink="">
      <xdr:nvSpPr>
        <xdr:cNvPr id="249" name="楕円 248"/>
        <xdr:cNvSpPr/>
      </xdr:nvSpPr>
      <xdr:spPr>
        <a:xfrm>
          <a:off x="3746500" y="167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5308</xdr:rowOff>
    </xdr:from>
    <xdr:ext cx="534377" cy="259045"/>
    <xdr:sp macro="" textlink="">
      <xdr:nvSpPr>
        <xdr:cNvPr id="250" name="テキスト ボックス 249"/>
        <xdr:cNvSpPr txBox="1"/>
      </xdr:nvSpPr>
      <xdr:spPr>
        <a:xfrm>
          <a:off x="3530111" y="168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79344</xdr:rowOff>
    </xdr:from>
    <xdr:to>
      <xdr:col>15</xdr:col>
      <xdr:colOff>101600</xdr:colOff>
      <xdr:row>98</xdr:row>
      <xdr:rowOff>9494</xdr:rowOff>
    </xdr:to>
    <xdr:sp macro="" textlink="">
      <xdr:nvSpPr>
        <xdr:cNvPr id="251" name="楕円 250"/>
        <xdr:cNvSpPr/>
      </xdr:nvSpPr>
      <xdr:spPr>
        <a:xfrm>
          <a:off x="2857500" y="167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621</xdr:rowOff>
    </xdr:from>
    <xdr:ext cx="534377" cy="259045"/>
    <xdr:sp macro="" textlink="">
      <xdr:nvSpPr>
        <xdr:cNvPr id="252" name="テキスト ボックス 251"/>
        <xdr:cNvSpPr txBox="1"/>
      </xdr:nvSpPr>
      <xdr:spPr>
        <a:xfrm>
          <a:off x="2641111" y="168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56828</xdr:rowOff>
    </xdr:from>
    <xdr:to>
      <xdr:col>10</xdr:col>
      <xdr:colOff>165100</xdr:colOff>
      <xdr:row>97</xdr:row>
      <xdr:rowOff>158428</xdr:rowOff>
    </xdr:to>
    <xdr:sp macro="" textlink="">
      <xdr:nvSpPr>
        <xdr:cNvPr id="253" name="楕円 252"/>
        <xdr:cNvSpPr/>
      </xdr:nvSpPr>
      <xdr:spPr>
        <a:xfrm>
          <a:off x="1968500" y="166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149555</xdr:rowOff>
    </xdr:from>
    <xdr:ext cx="534377" cy="259045"/>
    <xdr:sp macro="" textlink="">
      <xdr:nvSpPr>
        <xdr:cNvPr id="254" name="テキスト ボックス 253"/>
        <xdr:cNvSpPr txBox="1"/>
      </xdr:nvSpPr>
      <xdr:spPr>
        <a:xfrm>
          <a:off x="1752111" y="167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133156</xdr:rowOff>
    </xdr:from>
    <xdr:to>
      <xdr:col>6</xdr:col>
      <xdr:colOff>38100</xdr:colOff>
      <xdr:row>98</xdr:row>
      <xdr:rowOff>63306</xdr:rowOff>
    </xdr:to>
    <xdr:sp macro="" textlink="">
      <xdr:nvSpPr>
        <xdr:cNvPr id="255" name="楕円 254"/>
        <xdr:cNvSpPr/>
      </xdr:nvSpPr>
      <xdr:spPr>
        <a:xfrm>
          <a:off x="1079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54433</xdr:rowOff>
    </xdr:from>
    <xdr:ext cx="534377" cy="259045"/>
    <xdr:sp macro="" textlink="">
      <xdr:nvSpPr>
        <xdr:cNvPr id="256" name="テキスト ボックス 255"/>
        <xdr:cNvSpPr txBox="1"/>
      </xdr:nvSpPr>
      <xdr:spPr>
        <a:xfrm>
          <a:off x="863111" y="168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167406</xdr:rowOff>
    </xdr:from>
    <xdr:to>
      <xdr:col>55</xdr:col>
      <xdr:colOff>0</xdr:colOff>
      <xdr:row>38</xdr:row>
      <xdr:rowOff>11272</xdr:rowOff>
    </xdr:to>
    <xdr:cxnSp macro="">
      <xdr:nvCxnSpPr>
        <xdr:cNvPr id="283" name="直線コネクタ 282"/>
        <xdr:cNvCxnSpPr/>
      </xdr:nvCxnSpPr>
      <xdr:spPr>
        <a:xfrm flipV="1">
          <a:off x="9639300" y="651105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162057</xdr:rowOff>
    </xdr:from>
    <xdr:to>
      <xdr:col>50</xdr:col>
      <xdr:colOff>114300</xdr:colOff>
      <xdr:row>38</xdr:row>
      <xdr:rowOff>11272</xdr:rowOff>
    </xdr:to>
    <xdr:cxnSp macro="">
      <xdr:nvCxnSpPr>
        <xdr:cNvPr id="286" name="直線コネクタ 285"/>
        <xdr:cNvCxnSpPr/>
      </xdr:nvCxnSpPr>
      <xdr:spPr>
        <a:xfrm>
          <a:off x="8750300" y="6505707"/>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129322</xdr:rowOff>
    </xdr:from>
    <xdr:to>
      <xdr:col>45</xdr:col>
      <xdr:colOff>177800</xdr:colOff>
      <xdr:row>37</xdr:row>
      <xdr:rowOff>162057</xdr:rowOff>
    </xdr:to>
    <xdr:cxnSp macro="">
      <xdr:nvCxnSpPr>
        <xdr:cNvPr id="289" name="直線コネクタ 288"/>
        <xdr:cNvCxnSpPr/>
      </xdr:nvCxnSpPr>
      <xdr:spPr>
        <a:xfrm>
          <a:off x="7861300" y="6472972"/>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129322</xdr:rowOff>
    </xdr:from>
    <xdr:to>
      <xdr:col>41</xdr:col>
      <xdr:colOff>50800</xdr:colOff>
      <xdr:row>37</xdr:row>
      <xdr:rowOff>130830</xdr:rowOff>
    </xdr:to>
    <xdr:cxnSp macro="">
      <xdr:nvCxnSpPr>
        <xdr:cNvPr id="292" name="直線コネクタ 291"/>
        <xdr:cNvCxnSpPr/>
      </xdr:nvCxnSpPr>
      <xdr:spPr>
        <a:xfrm flipV="1">
          <a:off x="6972300" y="647297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116606</xdr:rowOff>
    </xdr:from>
    <xdr:to>
      <xdr:col>55</xdr:col>
      <xdr:colOff>50800</xdr:colOff>
      <xdr:row>38</xdr:row>
      <xdr:rowOff>46757</xdr:rowOff>
    </xdr:to>
    <xdr:sp macro="" textlink="">
      <xdr:nvSpPr>
        <xdr:cNvPr id="302" name="楕円 301"/>
        <xdr:cNvSpPr/>
      </xdr:nvSpPr>
      <xdr:spPr>
        <a:xfrm>
          <a:off x="104267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139483</xdr:rowOff>
    </xdr:from>
    <xdr:ext cx="469744" cy="259045"/>
    <xdr:sp macro="" textlink="">
      <xdr:nvSpPr>
        <xdr:cNvPr id="303" name="労働費該当値テキスト"/>
        <xdr:cNvSpPr txBox="1"/>
      </xdr:nvSpPr>
      <xdr:spPr>
        <a:xfrm>
          <a:off x="10528300" y="631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131923</xdr:rowOff>
    </xdr:from>
    <xdr:to>
      <xdr:col>50</xdr:col>
      <xdr:colOff>165100</xdr:colOff>
      <xdr:row>38</xdr:row>
      <xdr:rowOff>62072</xdr:rowOff>
    </xdr:to>
    <xdr:sp macro="" textlink="">
      <xdr:nvSpPr>
        <xdr:cNvPr id="304" name="楕円 303"/>
        <xdr:cNvSpPr/>
      </xdr:nvSpPr>
      <xdr:spPr>
        <a:xfrm>
          <a:off x="9588500" y="6475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78600</xdr:rowOff>
    </xdr:from>
    <xdr:ext cx="469744" cy="259045"/>
    <xdr:sp macro="" textlink="">
      <xdr:nvSpPr>
        <xdr:cNvPr id="305" name="テキスト ボックス 304"/>
        <xdr:cNvSpPr txBox="1"/>
      </xdr:nvSpPr>
      <xdr:spPr>
        <a:xfrm>
          <a:off x="9404428" y="625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111257</xdr:rowOff>
    </xdr:from>
    <xdr:to>
      <xdr:col>46</xdr:col>
      <xdr:colOff>38100</xdr:colOff>
      <xdr:row>38</xdr:row>
      <xdr:rowOff>41407</xdr:rowOff>
    </xdr:to>
    <xdr:sp macro="" textlink="">
      <xdr:nvSpPr>
        <xdr:cNvPr id="306" name="楕円 305"/>
        <xdr:cNvSpPr/>
      </xdr:nvSpPr>
      <xdr:spPr>
        <a:xfrm>
          <a:off x="8699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57934</xdr:rowOff>
    </xdr:from>
    <xdr:ext cx="469744" cy="259045"/>
    <xdr:sp macro="" textlink="">
      <xdr:nvSpPr>
        <xdr:cNvPr id="307" name="テキスト ボックス 306"/>
        <xdr:cNvSpPr txBox="1"/>
      </xdr:nvSpPr>
      <xdr:spPr>
        <a:xfrm>
          <a:off x="8515428"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78522</xdr:rowOff>
    </xdr:from>
    <xdr:to>
      <xdr:col>41</xdr:col>
      <xdr:colOff>101600</xdr:colOff>
      <xdr:row>38</xdr:row>
      <xdr:rowOff>8672</xdr:rowOff>
    </xdr:to>
    <xdr:sp macro="" textlink="">
      <xdr:nvSpPr>
        <xdr:cNvPr id="308" name="楕円 307"/>
        <xdr:cNvSpPr/>
      </xdr:nvSpPr>
      <xdr:spPr>
        <a:xfrm>
          <a:off x="78105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25199</xdr:rowOff>
    </xdr:from>
    <xdr:ext cx="469744" cy="259045"/>
    <xdr:sp macro="" textlink="">
      <xdr:nvSpPr>
        <xdr:cNvPr id="309" name="テキスト ボックス 308"/>
        <xdr:cNvSpPr txBox="1"/>
      </xdr:nvSpPr>
      <xdr:spPr>
        <a:xfrm>
          <a:off x="7626428"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80030</xdr:rowOff>
    </xdr:from>
    <xdr:to>
      <xdr:col>36</xdr:col>
      <xdr:colOff>165100</xdr:colOff>
      <xdr:row>38</xdr:row>
      <xdr:rowOff>10181</xdr:rowOff>
    </xdr:to>
    <xdr:sp macro="" textlink="">
      <xdr:nvSpPr>
        <xdr:cNvPr id="310" name="楕円 309"/>
        <xdr:cNvSpPr/>
      </xdr:nvSpPr>
      <xdr:spPr>
        <a:xfrm>
          <a:off x="69215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26707</xdr:rowOff>
    </xdr:from>
    <xdr:ext cx="469744" cy="259045"/>
    <xdr:sp macro="" textlink="">
      <xdr:nvSpPr>
        <xdr:cNvPr id="311" name="テキスト ボックス 310"/>
        <xdr:cNvSpPr txBox="1"/>
      </xdr:nvSpPr>
      <xdr:spPr>
        <a:xfrm>
          <a:off x="6737428" y="619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158674</xdr:rowOff>
    </xdr:from>
    <xdr:to>
      <xdr:col>55</xdr:col>
      <xdr:colOff>0</xdr:colOff>
      <xdr:row>57</xdr:row>
      <xdr:rowOff>164388</xdr:rowOff>
    </xdr:to>
    <xdr:cxnSp macro="">
      <xdr:nvCxnSpPr>
        <xdr:cNvPr id="336" name="直線コネクタ 335"/>
        <xdr:cNvCxnSpPr/>
      </xdr:nvCxnSpPr>
      <xdr:spPr>
        <a:xfrm>
          <a:off x="9639300" y="9931324"/>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158674</xdr:rowOff>
    </xdr:from>
    <xdr:to>
      <xdr:col>50</xdr:col>
      <xdr:colOff>114300</xdr:colOff>
      <xdr:row>57</xdr:row>
      <xdr:rowOff>161474</xdr:rowOff>
    </xdr:to>
    <xdr:cxnSp macro="">
      <xdr:nvCxnSpPr>
        <xdr:cNvPr id="339" name="直線コネクタ 338"/>
        <xdr:cNvCxnSpPr/>
      </xdr:nvCxnSpPr>
      <xdr:spPr>
        <a:xfrm flipV="1">
          <a:off x="8750300" y="9931324"/>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161474</xdr:rowOff>
    </xdr:from>
    <xdr:to>
      <xdr:col>45</xdr:col>
      <xdr:colOff>177800</xdr:colOff>
      <xdr:row>57</xdr:row>
      <xdr:rowOff>168343</xdr:rowOff>
    </xdr:to>
    <xdr:cxnSp macro="">
      <xdr:nvCxnSpPr>
        <xdr:cNvPr id="342" name="直線コネクタ 341"/>
        <xdr:cNvCxnSpPr/>
      </xdr:nvCxnSpPr>
      <xdr:spPr>
        <a:xfrm flipV="1">
          <a:off x="7861300" y="9934124"/>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155982</xdr:rowOff>
    </xdr:from>
    <xdr:to>
      <xdr:col>41</xdr:col>
      <xdr:colOff>50800</xdr:colOff>
      <xdr:row>57</xdr:row>
      <xdr:rowOff>168343</xdr:rowOff>
    </xdr:to>
    <xdr:cxnSp macro="">
      <xdr:nvCxnSpPr>
        <xdr:cNvPr id="345" name="直線コネクタ 344"/>
        <xdr:cNvCxnSpPr/>
      </xdr:nvCxnSpPr>
      <xdr:spPr>
        <a:xfrm>
          <a:off x="6972300" y="9928632"/>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113588</xdr:rowOff>
    </xdr:from>
    <xdr:to>
      <xdr:col>55</xdr:col>
      <xdr:colOff>50800</xdr:colOff>
      <xdr:row>58</xdr:row>
      <xdr:rowOff>43738</xdr:rowOff>
    </xdr:to>
    <xdr:sp macro="" textlink="">
      <xdr:nvSpPr>
        <xdr:cNvPr id="355" name="楕円 354"/>
        <xdr:cNvSpPr/>
      </xdr:nvSpPr>
      <xdr:spPr>
        <a:xfrm>
          <a:off x="104267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107874</xdr:rowOff>
    </xdr:from>
    <xdr:to>
      <xdr:col>50</xdr:col>
      <xdr:colOff>165100</xdr:colOff>
      <xdr:row>58</xdr:row>
      <xdr:rowOff>38024</xdr:rowOff>
    </xdr:to>
    <xdr:sp macro="" textlink="">
      <xdr:nvSpPr>
        <xdr:cNvPr id="357" name="楕円 356"/>
        <xdr:cNvSpPr/>
      </xdr:nvSpPr>
      <xdr:spPr>
        <a:xfrm>
          <a:off x="9588500" y="98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29151</xdr:rowOff>
    </xdr:from>
    <xdr:ext cx="469744" cy="259045"/>
    <xdr:sp macro="" textlink="">
      <xdr:nvSpPr>
        <xdr:cNvPr id="358" name="テキスト ボックス 357"/>
        <xdr:cNvSpPr txBox="1"/>
      </xdr:nvSpPr>
      <xdr:spPr>
        <a:xfrm>
          <a:off x="9404428" y="99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110674</xdr:rowOff>
    </xdr:from>
    <xdr:to>
      <xdr:col>46</xdr:col>
      <xdr:colOff>38100</xdr:colOff>
      <xdr:row>58</xdr:row>
      <xdr:rowOff>40824</xdr:rowOff>
    </xdr:to>
    <xdr:sp macro="" textlink="">
      <xdr:nvSpPr>
        <xdr:cNvPr id="359" name="楕円 358"/>
        <xdr:cNvSpPr/>
      </xdr:nvSpPr>
      <xdr:spPr>
        <a:xfrm>
          <a:off x="8699500" y="9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31951</xdr:rowOff>
    </xdr:from>
    <xdr:ext cx="469744" cy="259045"/>
    <xdr:sp macro="" textlink="">
      <xdr:nvSpPr>
        <xdr:cNvPr id="360" name="テキスト ボックス 359"/>
        <xdr:cNvSpPr txBox="1"/>
      </xdr:nvSpPr>
      <xdr:spPr>
        <a:xfrm>
          <a:off x="8515428" y="99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117543</xdr:rowOff>
    </xdr:from>
    <xdr:to>
      <xdr:col>41</xdr:col>
      <xdr:colOff>101600</xdr:colOff>
      <xdr:row>58</xdr:row>
      <xdr:rowOff>47693</xdr:rowOff>
    </xdr:to>
    <xdr:sp macro="" textlink="">
      <xdr:nvSpPr>
        <xdr:cNvPr id="361" name="楕円 360"/>
        <xdr:cNvSpPr/>
      </xdr:nvSpPr>
      <xdr:spPr>
        <a:xfrm>
          <a:off x="7810500" y="98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38820</xdr:rowOff>
    </xdr:from>
    <xdr:ext cx="469744" cy="259045"/>
    <xdr:sp macro="" textlink="">
      <xdr:nvSpPr>
        <xdr:cNvPr id="362" name="テキスト ボックス 361"/>
        <xdr:cNvSpPr txBox="1"/>
      </xdr:nvSpPr>
      <xdr:spPr>
        <a:xfrm>
          <a:off x="7626428" y="99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105182</xdr:rowOff>
    </xdr:from>
    <xdr:to>
      <xdr:col>36</xdr:col>
      <xdr:colOff>165100</xdr:colOff>
      <xdr:row>58</xdr:row>
      <xdr:rowOff>35332</xdr:rowOff>
    </xdr:to>
    <xdr:sp macro="" textlink="">
      <xdr:nvSpPr>
        <xdr:cNvPr id="363" name="楕円 362"/>
        <xdr:cNvSpPr/>
      </xdr:nvSpPr>
      <xdr:spPr>
        <a:xfrm>
          <a:off x="6921500" y="98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26459</xdr:rowOff>
    </xdr:from>
    <xdr:ext cx="469744" cy="259045"/>
    <xdr:sp macro="" textlink="">
      <xdr:nvSpPr>
        <xdr:cNvPr id="364" name="テキスト ボックス 363"/>
        <xdr:cNvSpPr txBox="1"/>
      </xdr:nvSpPr>
      <xdr:spPr>
        <a:xfrm>
          <a:off x="6737428" y="997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103809</xdr:rowOff>
    </xdr:from>
    <xdr:to>
      <xdr:col>55</xdr:col>
      <xdr:colOff>0</xdr:colOff>
      <xdr:row>78</xdr:row>
      <xdr:rowOff>106953</xdr:rowOff>
    </xdr:to>
    <xdr:cxnSp macro="">
      <xdr:nvCxnSpPr>
        <xdr:cNvPr id="393" name="直線コネクタ 392"/>
        <xdr:cNvCxnSpPr/>
      </xdr:nvCxnSpPr>
      <xdr:spPr>
        <a:xfrm>
          <a:off x="9639300" y="13476909"/>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71501</xdr:rowOff>
    </xdr:from>
    <xdr:to>
      <xdr:col>50</xdr:col>
      <xdr:colOff>114300</xdr:colOff>
      <xdr:row>78</xdr:row>
      <xdr:rowOff>103809</xdr:rowOff>
    </xdr:to>
    <xdr:cxnSp macro="">
      <xdr:nvCxnSpPr>
        <xdr:cNvPr id="396" name="直線コネクタ 395"/>
        <xdr:cNvCxnSpPr/>
      </xdr:nvCxnSpPr>
      <xdr:spPr>
        <a:xfrm>
          <a:off x="8750300" y="13444601"/>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71501</xdr:rowOff>
    </xdr:from>
    <xdr:to>
      <xdr:col>45</xdr:col>
      <xdr:colOff>177800</xdr:colOff>
      <xdr:row>78</xdr:row>
      <xdr:rowOff>104457</xdr:rowOff>
    </xdr:to>
    <xdr:cxnSp macro="">
      <xdr:nvCxnSpPr>
        <xdr:cNvPr id="399" name="直線コネクタ 398"/>
        <xdr:cNvCxnSpPr/>
      </xdr:nvCxnSpPr>
      <xdr:spPr>
        <a:xfrm flipV="1">
          <a:off x="7861300" y="1344460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104457</xdr:rowOff>
    </xdr:from>
    <xdr:to>
      <xdr:col>41</xdr:col>
      <xdr:colOff>50800</xdr:colOff>
      <xdr:row>78</xdr:row>
      <xdr:rowOff>119487</xdr:rowOff>
    </xdr:to>
    <xdr:cxnSp macro="">
      <xdr:nvCxnSpPr>
        <xdr:cNvPr id="402" name="直線コネクタ 401"/>
        <xdr:cNvCxnSpPr/>
      </xdr:nvCxnSpPr>
      <xdr:spPr>
        <a:xfrm flipV="1">
          <a:off x="6972300" y="13477557"/>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56153</xdr:rowOff>
    </xdr:from>
    <xdr:to>
      <xdr:col>55</xdr:col>
      <xdr:colOff>50800</xdr:colOff>
      <xdr:row>78</xdr:row>
      <xdr:rowOff>157753</xdr:rowOff>
    </xdr:to>
    <xdr:sp macro="" textlink="">
      <xdr:nvSpPr>
        <xdr:cNvPr id="412" name="楕円 411"/>
        <xdr:cNvSpPr/>
      </xdr:nvSpPr>
      <xdr:spPr>
        <a:xfrm>
          <a:off x="10426700" y="134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142530</xdr:rowOff>
    </xdr:from>
    <xdr:ext cx="469744" cy="259045"/>
    <xdr:sp macro="" textlink="">
      <xdr:nvSpPr>
        <xdr:cNvPr id="413" name="商工費該当値テキスト"/>
        <xdr:cNvSpPr txBox="1"/>
      </xdr:nvSpPr>
      <xdr:spPr>
        <a:xfrm>
          <a:off x="10528300" y="1334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53009</xdr:rowOff>
    </xdr:from>
    <xdr:to>
      <xdr:col>50</xdr:col>
      <xdr:colOff>165100</xdr:colOff>
      <xdr:row>78</xdr:row>
      <xdr:rowOff>154609</xdr:rowOff>
    </xdr:to>
    <xdr:sp macro="" textlink="">
      <xdr:nvSpPr>
        <xdr:cNvPr id="414" name="楕円 413"/>
        <xdr:cNvSpPr/>
      </xdr:nvSpPr>
      <xdr:spPr>
        <a:xfrm>
          <a:off x="9588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145736</xdr:rowOff>
    </xdr:from>
    <xdr:ext cx="469744" cy="259045"/>
    <xdr:sp macro="" textlink="">
      <xdr:nvSpPr>
        <xdr:cNvPr id="415" name="テキスト ボックス 414"/>
        <xdr:cNvSpPr txBox="1"/>
      </xdr:nvSpPr>
      <xdr:spPr>
        <a:xfrm>
          <a:off x="9404428"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20701</xdr:rowOff>
    </xdr:from>
    <xdr:to>
      <xdr:col>46</xdr:col>
      <xdr:colOff>38100</xdr:colOff>
      <xdr:row>78</xdr:row>
      <xdr:rowOff>122301</xdr:rowOff>
    </xdr:to>
    <xdr:sp macro="" textlink="">
      <xdr:nvSpPr>
        <xdr:cNvPr id="416" name="楕円 415"/>
        <xdr:cNvSpPr/>
      </xdr:nvSpPr>
      <xdr:spPr>
        <a:xfrm>
          <a:off x="86995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113428</xdr:rowOff>
    </xdr:from>
    <xdr:ext cx="469744" cy="259045"/>
    <xdr:sp macro="" textlink="">
      <xdr:nvSpPr>
        <xdr:cNvPr id="417" name="テキスト ボックス 416"/>
        <xdr:cNvSpPr txBox="1"/>
      </xdr:nvSpPr>
      <xdr:spPr>
        <a:xfrm>
          <a:off x="8515428" y="134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53657</xdr:rowOff>
    </xdr:from>
    <xdr:to>
      <xdr:col>41</xdr:col>
      <xdr:colOff>101600</xdr:colOff>
      <xdr:row>78</xdr:row>
      <xdr:rowOff>155257</xdr:rowOff>
    </xdr:to>
    <xdr:sp macro="" textlink="">
      <xdr:nvSpPr>
        <xdr:cNvPr id="418" name="楕円 417"/>
        <xdr:cNvSpPr/>
      </xdr:nvSpPr>
      <xdr:spPr>
        <a:xfrm>
          <a:off x="7810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146384</xdr:rowOff>
    </xdr:from>
    <xdr:ext cx="469744" cy="259045"/>
    <xdr:sp macro="" textlink="">
      <xdr:nvSpPr>
        <xdr:cNvPr id="419" name="テキスト ボックス 418"/>
        <xdr:cNvSpPr txBox="1"/>
      </xdr:nvSpPr>
      <xdr:spPr>
        <a:xfrm>
          <a:off x="7626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68687</xdr:rowOff>
    </xdr:from>
    <xdr:to>
      <xdr:col>36</xdr:col>
      <xdr:colOff>165100</xdr:colOff>
      <xdr:row>78</xdr:row>
      <xdr:rowOff>170287</xdr:rowOff>
    </xdr:to>
    <xdr:sp macro="" textlink="">
      <xdr:nvSpPr>
        <xdr:cNvPr id="420" name="楕円 419"/>
        <xdr:cNvSpPr/>
      </xdr:nvSpPr>
      <xdr:spPr>
        <a:xfrm>
          <a:off x="69215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161414</xdr:rowOff>
    </xdr:from>
    <xdr:ext cx="469744" cy="259045"/>
    <xdr:sp macro="" textlink="">
      <xdr:nvSpPr>
        <xdr:cNvPr id="421" name="テキスト ボックス 420"/>
        <xdr:cNvSpPr txBox="1"/>
      </xdr:nvSpPr>
      <xdr:spPr>
        <a:xfrm>
          <a:off x="6737428" y="135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123597</xdr:rowOff>
    </xdr:from>
    <xdr:to>
      <xdr:col>55</xdr:col>
      <xdr:colOff>0</xdr:colOff>
      <xdr:row>98</xdr:row>
      <xdr:rowOff>133466</xdr:rowOff>
    </xdr:to>
    <xdr:cxnSp macro="">
      <xdr:nvCxnSpPr>
        <xdr:cNvPr id="452" name="直線コネクタ 451"/>
        <xdr:cNvCxnSpPr/>
      </xdr:nvCxnSpPr>
      <xdr:spPr>
        <a:xfrm flipV="1">
          <a:off x="9639300" y="16925697"/>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133466</xdr:rowOff>
    </xdr:from>
    <xdr:to>
      <xdr:col>50</xdr:col>
      <xdr:colOff>114300</xdr:colOff>
      <xdr:row>98</xdr:row>
      <xdr:rowOff>162567</xdr:rowOff>
    </xdr:to>
    <xdr:cxnSp macro="">
      <xdr:nvCxnSpPr>
        <xdr:cNvPr id="455" name="直線コネクタ 454"/>
        <xdr:cNvCxnSpPr/>
      </xdr:nvCxnSpPr>
      <xdr:spPr>
        <a:xfrm flipV="1">
          <a:off x="8750300" y="16935566"/>
          <a:ext cx="8890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162567</xdr:rowOff>
    </xdr:from>
    <xdr:to>
      <xdr:col>45</xdr:col>
      <xdr:colOff>177800</xdr:colOff>
      <xdr:row>98</xdr:row>
      <xdr:rowOff>168042</xdr:rowOff>
    </xdr:to>
    <xdr:cxnSp macro="">
      <xdr:nvCxnSpPr>
        <xdr:cNvPr id="458" name="直線コネクタ 457"/>
        <xdr:cNvCxnSpPr/>
      </xdr:nvCxnSpPr>
      <xdr:spPr>
        <a:xfrm flipV="1">
          <a:off x="7861300" y="16964667"/>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142016</xdr:rowOff>
    </xdr:from>
    <xdr:to>
      <xdr:col>41</xdr:col>
      <xdr:colOff>50800</xdr:colOff>
      <xdr:row>98</xdr:row>
      <xdr:rowOff>168042</xdr:rowOff>
    </xdr:to>
    <xdr:cxnSp macro="">
      <xdr:nvCxnSpPr>
        <xdr:cNvPr id="461" name="直線コネクタ 460"/>
        <xdr:cNvCxnSpPr/>
      </xdr:nvCxnSpPr>
      <xdr:spPr>
        <a:xfrm>
          <a:off x="6972300" y="16944116"/>
          <a:ext cx="8890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72797</xdr:rowOff>
    </xdr:from>
    <xdr:to>
      <xdr:col>55</xdr:col>
      <xdr:colOff>50800</xdr:colOff>
      <xdr:row>99</xdr:row>
      <xdr:rowOff>2947</xdr:rowOff>
    </xdr:to>
    <xdr:sp macro="" textlink="">
      <xdr:nvSpPr>
        <xdr:cNvPr id="471" name="楕円 470"/>
        <xdr:cNvSpPr/>
      </xdr:nvSpPr>
      <xdr:spPr>
        <a:xfrm>
          <a:off x="10426700" y="168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32174</xdr:rowOff>
    </xdr:from>
    <xdr:ext cx="534377" cy="259045"/>
    <xdr:sp macro="" textlink="">
      <xdr:nvSpPr>
        <xdr:cNvPr id="472" name="土木費該当値テキスト"/>
        <xdr:cNvSpPr txBox="1"/>
      </xdr:nvSpPr>
      <xdr:spPr>
        <a:xfrm>
          <a:off x="10528300" y="166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82666</xdr:rowOff>
    </xdr:from>
    <xdr:to>
      <xdr:col>50</xdr:col>
      <xdr:colOff>165100</xdr:colOff>
      <xdr:row>99</xdr:row>
      <xdr:rowOff>12816</xdr:rowOff>
    </xdr:to>
    <xdr:sp macro="" textlink="">
      <xdr:nvSpPr>
        <xdr:cNvPr id="473" name="楕円 472"/>
        <xdr:cNvSpPr/>
      </xdr:nvSpPr>
      <xdr:spPr>
        <a:xfrm>
          <a:off x="9588500" y="168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3943</xdr:rowOff>
    </xdr:from>
    <xdr:ext cx="534377" cy="259045"/>
    <xdr:sp macro="" textlink="">
      <xdr:nvSpPr>
        <xdr:cNvPr id="474" name="テキスト ボックス 473"/>
        <xdr:cNvSpPr txBox="1"/>
      </xdr:nvSpPr>
      <xdr:spPr>
        <a:xfrm>
          <a:off x="9372111" y="169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111767</xdr:rowOff>
    </xdr:from>
    <xdr:to>
      <xdr:col>46</xdr:col>
      <xdr:colOff>38100</xdr:colOff>
      <xdr:row>99</xdr:row>
      <xdr:rowOff>41917</xdr:rowOff>
    </xdr:to>
    <xdr:sp macro="" textlink="">
      <xdr:nvSpPr>
        <xdr:cNvPr id="475" name="楕円 474"/>
        <xdr:cNvSpPr/>
      </xdr:nvSpPr>
      <xdr:spPr>
        <a:xfrm>
          <a:off x="8699500" y="169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33044</xdr:rowOff>
    </xdr:from>
    <xdr:ext cx="534377" cy="259045"/>
    <xdr:sp macro="" textlink="">
      <xdr:nvSpPr>
        <xdr:cNvPr id="476" name="テキスト ボックス 475"/>
        <xdr:cNvSpPr txBox="1"/>
      </xdr:nvSpPr>
      <xdr:spPr>
        <a:xfrm>
          <a:off x="8483111" y="170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117242</xdr:rowOff>
    </xdr:from>
    <xdr:to>
      <xdr:col>41</xdr:col>
      <xdr:colOff>101600</xdr:colOff>
      <xdr:row>99</xdr:row>
      <xdr:rowOff>47392</xdr:rowOff>
    </xdr:to>
    <xdr:sp macro="" textlink="">
      <xdr:nvSpPr>
        <xdr:cNvPr id="477" name="楕円 476"/>
        <xdr:cNvSpPr/>
      </xdr:nvSpPr>
      <xdr:spPr>
        <a:xfrm>
          <a:off x="7810500" y="169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38519</xdr:rowOff>
    </xdr:from>
    <xdr:ext cx="534377" cy="259045"/>
    <xdr:sp macro="" textlink="">
      <xdr:nvSpPr>
        <xdr:cNvPr id="478" name="テキスト ボックス 477"/>
        <xdr:cNvSpPr txBox="1"/>
      </xdr:nvSpPr>
      <xdr:spPr>
        <a:xfrm>
          <a:off x="7594111" y="170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91216</xdr:rowOff>
    </xdr:from>
    <xdr:to>
      <xdr:col>36</xdr:col>
      <xdr:colOff>165100</xdr:colOff>
      <xdr:row>99</xdr:row>
      <xdr:rowOff>21366</xdr:rowOff>
    </xdr:to>
    <xdr:sp macro="" textlink="">
      <xdr:nvSpPr>
        <xdr:cNvPr id="479" name="楕円 478"/>
        <xdr:cNvSpPr/>
      </xdr:nvSpPr>
      <xdr:spPr>
        <a:xfrm>
          <a:off x="6921500" y="168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12493</xdr:rowOff>
    </xdr:from>
    <xdr:ext cx="534377" cy="259045"/>
    <xdr:sp macro="" textlink="">
      <xdr:nvSpPr>
        <xdr:cNvPr id="480" name="テキスト ボックス 479"/>
        <xdr:cNvSpPr txBox="1"/>
      </xdr:nvSpPr>
      <xdr:spPr>
        <a:xfrm>
          <a:off x="6705111" y="169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89683</xdr:rowOff>
    </xdr:from>
    <xdr:to>
      <xdr:col>85</xdr:col>
      <xdr:colOff>127000</xdr:colOff>
      <xdr:row>37</xdr:row>
      <xdr:rowOff>93157</xdr:rowOff>
    </xdr:to>
    <xdr:cxnSp macro="">
      <xdr:nvCxnSpPr>
        <xdr:cNvPr id="508" name="直線コネクタ 507"/>
        <xdr:cNvCxnSpPr/>
      </xdr:nvCxnSpPr>
      <xdr:spPr>
        <a:xfrm>
          <a:off x="15481300" y="6433333"/>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163200</xdr:rowOff>
    </xdr:from>
    <xdr:to>
      <xdr:col>81</xdr:col>
      <xdr:colOff>50800</xdr:colOff>
      <xdr:row>37</xdr:row>
      <xdr:rowOff>89683</xdr:rowOff>
    </xdr:to>
    <xdr:cxnSp macro="">
      <xdr:nvCxnSpPr>
        <xdr:cNvPr id="511" name="直線コネクタ 510"/>
        <xdr:cNvCxnSpPr/>
      </xdr:nvCxnSpPr>
      <xdr:spPr>
        <a:xfrm>
          <a:off x="14592300" y="6335400"/>
          <a:ext cx="8890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134214</xdr:rowOff>
    </xdr:from>
    <xdr:to>
      <xdr:col>76</xdr:col>
      <xdr:colOff>114300</xdr:colOff>
      <xdr:row>36</xdr:row>
      <xdr:rowOff>163200</xdr:rowOff>
    </xdr:to>
    <xdr:cxnSp macro="">
      <xdr:nvCxnSpPr>
        <xdr:cNvPr id="514" name="直線コネクタ 513"/>
        <xdr:cNvCxnSpPr/>
      </xdr:nvCxnSpPr>
      <xdr:spPr>
        <a:xfrm>
          <a:off x="13703300" y="6306414"/>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134214</xdr:rowOff>
    </xdr:from>
    <xdr:to>
      <xdr:col>71</xdr:col>
      <xdr:colOff>177800</xdr:colOff>
      <xdr:row>38</xdr:row>
      <xdr:rowOff>19045</xdr:rowOff>
    </xdr:to>
    <xdr:cxnSp macro="">
      <xdr:nvCxnSpPr>
        <xdr:cNvPr id="517" name="直線コネクタ 516"/>
        <xdr:cNvCxnSpPr/>
      </xdr:nvCxnSpPr>
      <xdr:spPr>
        <a:xfrm flipV="1">
          <a:off x="12814300" y="6306414"/>
          <a:ext cx="889000" cy="22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42357</xdr:rowOff>
    </xdr:from>
    <xdr:to>
      <xdr:col>85</xdr:col>
      <xdr:colOff>177800</xdr:colOff>
      <xdr:row>37</xdr:row>
      <xdr:rowOff>143957</xdr:rowOff>
    </xdr:to>
    <xdr:sp macro="" textlink="">
      <xdr:nvSpPr>
        <xdr:cNvPr id="527" name="楕円 526"/>
        <xdr:cNvSpPr/>
      </xdr:nvSpPr>
      <xdr:spPr>
        <a:xfrm>
          <a:off x="162687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20784</xdr:rowOff>
    </xdr:from>
    <xdr:ext cx="534377" cy="259045"/>
    <xdr:sp macro="" textlink="">
      <xdr:nvSpPr>
        <xdr:cNvPr id="528" name="消防費該当値テキスト"/>
        <xdr:cNvSpPr txBox="1"/>
      </xdr:nvSpPr>
      <xdr:spPr>
        <a:xfrm>
          <a:off x="16370300" y="636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38883</xdr:rowOff>
    </xdr:from>
    <xdr:to>
      <xdr:col>81</xdr:col>
      <xdr:colOff>101600</xdr:colOff>
      <xdr:row>37</xdr:row>
      <xdr:rowOff>140483</xdr:rowOff>
    </xdr:to>
    <xdr:sp macro="" textlink="">
      <xdr:nvSpPr>
        <xdr:cNvPr id="529" name="楕円 528"/>
        <xdr:cNvSpPr/>
      </xdr:nvSpPr>
      <xdr:spPr>
        <a:xfrm>
          <a:off x="154305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131609</xdr:rowOff>
    </xdr:from>
    <xdr:ext cx="534377" cy="259045"/>
    <xdr:sp macro="" textlink="">
      <xdr:nvSpPr>
        <xdr:cNvPr id="530" name="テキスト ボックス 529"/>
        <xdr:cNvSpPr txBox="1"/>
      </xdr:nvSpPr>
      <xdr:spPr>
        <a:xfrm>
          <a:off x="15214111" y="64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112400</xdr:rowOff>
    </xdr:from>
    <xdr:to>
      <xdr:col>76</xdr:col>
      <xdr:colOff>165100</xdr:colOff>
      <xdr:row>37</xdr:row>
      <xdr:rowOff>42550</xdr:rowOff>
    </xdr:to>
    <xdr:sp macro="" textlink="">
      <xdr:nvSpPr>
        <xdr:cNvPr id="531" name="楕円 530"/>
        <xdr:cNvSpPr/>
      </xdr:nvSpPr>
      <xdr:spPr>
        <a:xfrm>
          <a:off x="14541500" y="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59077</xdr:rowOff>
    </xdr:from>
    <xdr:ext cx="534377" cy="259045"/>
    <xdr:sp macro="" textlink="">
      <xdr:nvSpPr>
        <xdr:cNvPr id="532" name="テキスト ボックス 531"/>
        <xdr:cNvSpPr txBox="1"/>
      </xdr:nvSpPr>
      <xdr:spPr>
        <a:xfrm>
          <a:off x="14325111" y="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83414</xdr:rowOff>
    </xdr:from>
    <xdr:to>
      <xdr:col>72</xdr:col>
      <xdr:colOff>38100</xdr:colOff>
      <xdr:row>37</xdr:row>
      <xdr:rowOff>13564</xdr:rowOff>
    </xdr:to>
    <xdr:sp macro="" textlink="">
      <xdr:nvSpPr>
        <xdr:cNvPr id="533" name="楕円 532"/>
        <xdr:cNvSpPr/>
      </xdr:nvSpPr>
      <xdr:spPr>
        <a:xfrm>
          <a:off x="13652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30091</xdr:rowOff>
    </xdr:from>
    <xdr:ext cx="534377" cy="259045"/>
    <xdr:sp macro="" textlink="">
      <xdr:nvSpPr>
        <xdr:cNvPr id="534" name="テキスト ボックス 533"/>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139695</xdr:rowOff>
    </xdr:from>
    <xdr:to>
      <xdr:col>67</xdr:col>
      <xdr:colOff>101600</xdr:colOff>
      <xdr:row>38</xdr:row>
      <xdr:rowOff>69845</xdr:rowOff>
    </xdr:to>
    <xdr:sp macro="" textlink="">
      <xdr:nvSpPr>
        <xdr:cNvPr id="535" name="楕円 534"/>
        <xdr:cNvSpPr/>
      </xdr:nvSpPr>
      <xdr:spPr>
        <a:xfrm>
          <a:off x="12763500" y="64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60972</xdr:rowOff>
    </xdr:from>
    <xdr:ext cx="534377" cy="259045"/>
    <xdr:sp macro="" textlink="">
      <xdr:nvSpPr>
        <xdr:cNvPr id="536" name="テキスト ボックス 535"/>
        <xdr:cNvSpPr txBox="1"/>
      </xdr:nvSpPr>
      <xdr:spPr>
        <a:xfrm>
          <a:off x="12547111" y="65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152184</xdr:rowOff>
    </xdr:from>
    <xdr:to>
      <xdr:col>85</xdr:col>
      <xdr:colOff>127000</xdr:colOff>
      <xdr:row>59</xdr:row>
      <xdr:rowOff>15913</xdr:rowOff>
    </xdr:to>
    <xdr:cxnSp macro="">
      <xdr:nvCxnSpPr>
        <xdr:cNvPr id="566" name="直線コネクタ 565"/>
        <xdr:cNvCxnSpPr/>
      </xdr:nvCxnSpPr>
      <xdr:spPr>
        <a:xfrm>
          <a:off x="15481300" y="10096284"/>
          <a:ext cx="8382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109906</xdr:rowOff>
    </xdr:from>
    <xdr:to>
      <xdr:col>81</xdr:col>
      <xdr:colOff>50800</xdr:colOff>
      <xdr:row>58</xdr:row>
      <xdr:rowOff>152184</xdr:rowOff>
    </xdr:to>
    <xdr:cxnSp macro="">
      <xdr:nvCxnSpPr>
        <xdr:cNvPr id="569" name="直線コネクタ 568"/>
        <xdr:cNvCxnSpPr/>
      </xdr:nvCxnSpPr>
      <xdr:spPr>
        <a:xfrm>
          <a:off x="14592300" y="10054006"/>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57645</xdr:rowOff>
    </xdr:from>
    <xdr:to>
      <xdr:col>76</xdr:col>
      <xdr:colOff>114300</xdr:colOff>
      <xdr:row>58</xdr:row>
      <xdr:rowOff>109906</xdr:rowOff>
    </xdr:to>
    <xdr:cxnSp macro="">
      <xdr:nvCxnSpPr>
        <xdr:cNvPr id="572" name="直線コネクタ 571"/>
        <xdr:cNvCxnSpPr/>
      </xdr:nvCxnSpPr>
      <xdr:spPr>
        <a:xfrm>
          <a:off x="13703300" y="1000174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57645</xdr:rowOff>
    </xdr:from>
    <xdr:to>
      <xdr:col>71</xdr:col>
      <xdr:colOff>177800</xdr:colOff>
      <xdr:row>58</xdr:row>
      <xdr:rowOff>77610</xdr:rowOff>
    </xdr:to>
    <xdr:cxnSp macro="">
      <xdr:nvCxnSpPr>
        <xdr:cNvPr id="575" name="直線コネクタ 574"/>
        <xdr:cNvCxnSpPr/>
      </xdr:nvCxnSpPr>
      <xdr:spPr>
        <a:xfrm flipV="1">
          <a:off x="12814300" y="1000174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136563</xdr:rowOff>
    </xdr:from>
    <xdr:to>
      <xdr:col>85</xdr:col>
      <xdr:colOff>177800</xdr:colOff>
      <xdr:row>59</xdr:row>
      <xdr:rowOff>66713</xdr:rowOff>
    </xdr:to>
    <xdr:sp macro="" textlink="">
      <xdr:nvSpPr>
        <xdr:cNvPr id="585" name="楕円 584"/>
        <xdr:cNvSpPr/>
      </xdr:nvSpPr>
      <xdr:spPr>
        <a:xfrm>
          <a:off x="16268700" y="10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51490</xdr:rowOff>
    </xdr:from>
    <xdr:ext cx="534377" cy="259045"/>
    <xdr:sp macro="" textlink="">
      <xdr:nvSpPr>
        <xdr:cNvPr id="586" name="教育費該当値テキスト"/>
        <xdr:cNvSpPr txBox="1"/>
      </xdr:nvSpPr>
      <xdr:spPr>
        <a:xfrm>
          <a:off x="16370300" y="99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101384</xdr:rowOff>
    </xdr:from>
    <xdr:to>
      <xdr:col>81</xdr:col>
      <xdr:colOff>101600</xdr:colOff>
      <xdr:row>59</xdr:row>
      <xdr:rowOff>31534</xdr:rowOff>
    </xdr:to>
    <xdr:sp macro="" textlink="">
      <xdr:nvSpPr>
        <xdr:cNvPr id="587" name="楕円 586"/>
        <xdr:cNvSpPr/>
      </xdr:nvSpPr>
      <xdr:spPr>
        <a:xfrm>
          <a:off x="15430500" y="100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22661</xdr:rowOff>
    </xdr:from>
    <xdr:ext cx="534377" cy="259045"/>
    <xdr:sp macro="" textlink="">
      <xdr:nvSpPr>
        <xdr:cNvPr id="588" name="テキスト ボックス 587"/>
        <xdr:cNvSpPr txBox="1"/>
      </xdr:nvSpPr>
      <xdr:spPr>
        <a:xfrm>
          <a:off x="15214111" y="101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59106</xdr:rowOff>
    </xdr:from>
    <xdr:to>
      <xdr:col>76</xdr:col>
      <xdr:colOff>165100</xdr:colOff>
      <xdr:row>58</xdr:row>
      <xdr:rowOff>160706</xdr:rowOff>
    </xdr:to>
    <xdr:sp macro="" textlink="">
      <xdr:nvSpPr>
        <xdr:cNvPr id="589" name="楕円 588"/>
        <xdr:cNvSpPr/>
      </xdr:nvSpPr>
      <xdr:spPr>
        <a:xfrm>
          <a:off x="14541500" y="100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151833</xdr:rowOff>
    </xdr:from>
    <xdr:ext cx="534377" cy="259045"/>
    <xdr:sp macro="" textlink="">
      <xdr:nvSpPr>
        <xdr:cNvPr id="590" name="テキスト ボックス 589"/>
        <xdr:cNvSpPr txBox="1"/>
      </xdr:nvSpPr>
      <xdr:spPr>
        <a:xfrm>
          <a:off x="14325111" y="100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6845</xdr:rowOff>
    </xdr:from>
    <xdr:to>
      <xdr:col>72</xdr:col>
      <xdr:colOff>38100</xdr:colOff>
      <xdr:row>58</xdr:row>
      <xdr:rowOff>108445</xdr:rowOff>
    </xdr:to>
    <xdr:sp macro="" textlink="">
      <xdr:nvSpPr>
        <xdr:cNvPr id="591" name="楕円 590"/>
        <xdr:cNvSpPr/>
      </xdr:nvSpPr>
      <xdr:spPr>
        <a:xfrm>
          <a:off x="13652500" y="99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99572</xdr:rowOff>
    </xdr:from>
    <xdr:ext cx="534377" cy="259045"/>
    <xdr:sp macro="" textlink="">
      <xdr:nvSpPr>
        <xdr:cNvPr id="592" name="テキスト ボックス 591"/>
        <xdr:cNvSpPr txBox="1"/>
      </xdr:nvSpPr>
      <xdr:spPr>
        <a:xfrm>
          <a:off x="13436111" y="100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26810</xdr:rowOff>
    </xdr:from>
    <xdr:to>
      <xdr:col>67</xdr:col>
      <xdr:colOff>101600</xdr:colOff>
      <xdr:row>58</xdr:row>
      <xdr:rowOff>128410</xdr:rowOff>
    </xdr:to>
    <xdr:sp macro="" textlink="">
      <xdr:nvSpPr>
        <xdr:cNvPr id="593" name="楕円 592"/>
        <xdr:cNvSpPr/>
      </xdr:nvSpPr>
      <xdr:spPr>
        <a:xfrm>
          <a:off x="12763500" y="99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119537</xdr:rowOff>
    </xdr:from>
    <xdr:ext cx="534377" cy="259045"/>
    <xdr:sp macro="" textlink="">
      <xdr:nvSpPr>
        <xdr:cNvPr id="594" name="テキスト ボックス 593"/>
        <xdr:cNvSpPr txBox="1"/>
      </xdr:nvSpPr>
      <xdr:spPr>
        <a:xfrm>
          <a:off x="12547111" y="100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117996</xdr:rowOff>
    </xdr:from>
    <xdr:to>
      <xdr:col>85</xdr:col>
      <xdr:colOff>127000</xdr:colOff>
      <xdr:row>96</xdr:row>
      <xdr:rowOff>146507</xdr:rowOff>
    </xdr:to>
    <xdr:cxnSp macro="">
      <xdr:nvCxnSpPr>
        <xdr:cNvPr id="680" name="直線コネクタ 679"/>
        <xdr:cNvCxnSpPr/>
      </xdr:nvCxnSpPr>
      <xdr:spPr>
        <a:xfrm flipV="1">
          <a:off x="15481300" y="16577196"/>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146507</xdr:rowOff>
    </xdr:from>
    <xdr:to>
      <xdr:col>81</xdr:col>
      <xdr:colOff>50800</xdr:colOff>
      <xdr:row>96</xdr:row>
      <xdr:rowOff>161886</xdr:rowOff>
    </xdr:to>
    <xdr:cxnSp macro="">
      <xdr:nvCxnSpPr>
        <xdr:cNvPr id="683" name="直線コネクタ 682"/>
        <xdr:cNvCxnSpPr/>
      </xdr:nvCxnSpPr>
      <xdr:spPr>
        <a:xfrm flipV="1">
          <a:off x="14592300" y="16605707"/>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145492</xdr:rowOff>
    </xdr:from>
    <xdr:to>
      <xdr:col>76</xdr:col>
      <xdr:colOff>114300</xdr:colOff>
      <xdr:row>96</xdr:row>
      <xdr:rowOff>161886</xdr:rowOff>
    </xdr:to>
    <xdr:cxnSp macro="">
      <xdr:nvCxnSpPr>
        <xdr:cNvPr id="686" name="直線コネクタ 685"/>
        <xdr:cNvCxnSpPr/>
      </xdr:nvCxnSpPr>
      <xdr:spPr>
        <a:xfrm>
          <a:off x="13703300" y="16604692"/>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145492</xdr:rowOff>
    </xdr:from>
    <xdr:to>
      <xdr:col>71</xdr:col>
      <xdr:colOff>177800</xdr:colOff>
      <xdr:row>96</xdr:row>
      <xdr:rowOff>153149</xdr:rowOff>
    </xdr:to>
    <xdr:cxnSp macro="">
      <xdr:nvCxnSpPr>
        <xdr:cNvPr id="689" name="直線コネクタ 688"/>
        <xdr:cNvCxnSpPr/>
      </xdr:nvCxnSpPr>
      <xdr:spPr>
        <a:xfrm flipV="1">
          <a:off x="12814300" y="16604692"/>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67196</xdr:rowOff>
    </xdr:from>
    <xdr:to>
      <xdr:col>85</xdr:col>
      <xdr:colOff>177800</xdr:colOff>
      <xdr:row>96</xdr:row>
      <xdr:rowOff>168796</xdr:rowOff>
    </xdr:to>
    <xdr:sp macro="" textlink="">
      <xdr:nvSpPr>
        <xdr:cNvPr id="699" name="楕円 698"/>
        <xdr:cNvSpPr/>
      </xdr:nvSpPr>
      <xdr:spPr>
        <a:xfrm>
          <a:off x="16268700" y="165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45623</xdr:rowOff>
    </xdr:from>
    <xdr:ext cx="534377" cy="259045"/>
    <xdr:sp macro="" textlink="">
      <xdr:nvSpPr>
        <xdr:cNvPr id="700" name="公債費該当値テキスト"/>
        <xdr:cNvSpPr txBox="1"/>
      </xdr:nvSpPr>
      <xdr:spPr>
        <a:xfrm>
          <a:off x="16370300" y="165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95707</xdr:rowOff>
    </xdr:from>
    <xdr:to>
      <xdr:col>81</xdr:col>
      <xdr:colOff>101600</xdr:colOff>
      <xdr:row>97</xdr:row>
      <xdr:rowOff>25857</xdr:rowOff>
    </xdr:to>
    <xdr:sp macro="" textlink="">
      <xdr:nvSpPr>
        <xdr:cNvPr id="701" name="楕円 700"/>
        <xdr:cNvSpPr/>
      </xdr:nvSpPr>
      <xdr:spPr>
        <a:xfrm>
          <a:off x="154305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16984</xdr:rowOff>
    </xdr:from>
    <xdr:ext cx="534377" cy="259045"/>
    <xdr:sp macro="" textlink="">
      <xdr:nvSpPr>
        <xdr:cNvPr id="702" name="テキスト ボックス 701"/>
        <xdr:cNvSpPr txBox="1"/>
      </xdr:nvSpPr>
      <xdr:spPr>
        <a:xfrm>
          <a:off x="15214111" y="166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111086</xdr:rowOff>
    </xdr:from>
    <xdr:to>
      <xdr:col>76</xdr:col>
      <xdr:colOff>165100</xdr:colOff>
      <xdr:row>97</xdr:row>
      <xdr:rowOff>41236</xdr:rowOff>
    </xdr:to>
    <xdr:sp macro="" textlink="">
      <xdr:nvSpPr>
        <xdr:cNvPr id="703" name="楕円 702"/>
        <xdr:cNvSpPr/>
      </xdr:nvSpPr>
      <xdr:spPr>
        <a:xfrm>
          <a:off x="14541500" y="165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32363</xdr:rowOff>
    </xdr:from>
    <xdr:ext cx="534377" cy="259045"/>
    <xdr:sp macro="" textlink="">
      <xdr:nvSpPr>
        <xdr:cNvPr id="704" name="テキスト ボックス 703"/>
        <xdr:cNvSpPr txBox="1"/>
      </xdr:nvSpPr>
      <xdr:spPr>
        <a:xfrm>
          <a:off x="14325111" y="166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94692</xdr:rowOff>
    </xdr:from>
    <xdr:to>
      <xdr:col>72</xdr:col>
      <xdr:colOff>38100</xdr:colOff>
      <xdr:row>97</xdr:row>
      <xdr:rowOff>24842</xdr:rowOff>
    </xdr:to>
    <xdr:sp macro="" textlink="">
      <xdr:nvSpPr>
        <xdr:cNvPr id="705" name="楕円 704"/>
        <xdr:cNvSpPr/>
      </xdr:nvSpPr>
      <xdr:spPr>
        <a:xfrm>
          <a:off x="13652500" y="165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15969</xdr:rowOff>
    </xdr:from>
    <xdr:ext cx="534377" cy="259045"/>
    <xdr:sp macro="" textlink="">
      <xdr:nvSpPr>
        <xdr:cNvPr id="706" name="テキスト ボックス 705"/>
        <xdr:cNvSpPr txBox="1"/>
      </xdr:nvSpPr>
      <xdr:spPr>
        <a:xfrm>
          <a:off x="13436111" y="166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102349</xdr:rowOff>
    </xdr:from>
    <xdr:to>
      <xdr:col>67</xdr:col>
      <xdr:colOff>101600</xdr:colOff>
      <xdr:row>97</xdr:row>
      <xdr:rowOff>32499</xdr:rowOff>
    </xdr:to>
    <xdr:sp macro="" textlink="">
      <xdr:nvSpPr>
        <xdr:cNvPr id="707" name="楕円 706"/>
        <xdr:cNvSpPr/>
      </xdr:nvSpPr>
      <xdr:spPr>
        <a:xfrm>
          <a:off x="12763500" y="165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23626</xdr:rowOff>
    </xdr:from>
    <xdr:ext cx="534377" cy="259045"/>
    <xdr:sp macro="" textlink="">
      <xdr:nvSpPr>
        <xdr:cNvPr id="708" name="テキスト ボックス 707"/>
        <xdr:cNvSpPr txBox="1"/>
      </xdr:nvSpPr>
      <xdr:spPr>
        <a:xfrm>
          <a:off x="12547111" y="166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労働費・土木費以外は、すべて類似団体平均を下回る金額となっているが、民生費、公債費は増加傾向にある。総務費は財政調整基金積立金の増額により増加した。民生費はすべての目的の中で最も金額が高く、自立支援給付費等の増加などが要因となり、年々増加している。土木費は岩瀬土地区画整理事業補助金の増加を受け、類似団体平均を上回った。これは羽生市が岩瀬土地区画整理事業に重点的に取り組んでいるためであり、今後も土木費の増加傾向が続くと考えられる。教育費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年度の学校施設に係る普通建設事業が減少したことにより、前年度より減少した。今後も施設の計画修繕を進めながら、施設の維持管理と適正配置を図っていく必要がある。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傾向であるのに対し、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逆に増加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を示している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。要因は施設の改修に充てる市債や臨時財政対策債の償還額の増加である。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今後、公共施設の適正配置で普通建設事業費が増加することが見込まれるため、事業を平準化し、公債費を平準化していく必要がある。</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財政調整基金は扶助費の伸びなどを主な要因として、財源不足を補うために取り崩しが進んでいる。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年連続の赤字である。平成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年度は土地開発公社の解散実施により大幅な赤字となっており、その後も赤字が続いている。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事務事業の見直し・統廃合などを進め、歳入に見合った適正な歳出規模とし、健全な行財政運営に努めていく。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は発生していない。ただし、国民健康保険特別会計、介護保険特別会計、後期高齢者医療特別会計、下水道事業特別会計、中小企業従業員退職金等共済事業特別会計は、一般会計からの繰入金によって黒字化しているのが実情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前年度に比べ、介護保険特別会計と下水道事業特別会計は比率が上昇しているが、その他の会計は、前年同水準又は減少している。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今後も標準財政規模に見合った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60_&#32701;&#29983;&#24066;_2017/&#12304;&#36001;&#25919;&#29366;&#27841;&#36039;&#26009;&#38598;&#12305;_112160_&#32701;&#29983;&#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95.9</v>
          </cell>
          <cell r="CN51">
            <v>102.2</v>
          </cell>
        </row>
        <row r="53">
          <cell r="CF53">
            <v>59.4</v>
          </cell>
          <cell r="CN53">
            <v>60.5</v>
          </cell>
        </row>
        <row r="55">
          <cell r="AN55" t="str">
            <v>類似団体内平均値</v>
          </cell>
          <cell r="CF55">
            <v>37.299999999999997</v>
          </cell>
          <cell r="CN55">
            <v>33.1</v>
          </cell>
        </row>
        <row r="57">
          <cell r="CF57">
            <v>55.2</v>
          </cell>
          <cell r="CN57">
            <v>57.2</v>
          </cell>
        </row>
        <row r="72">
          <cell r="BP72" t="str">
            <v>H25</v>
          </cell>
          <cell r="BX72" t="str">
            <v>H26</v>
          </cell>
          <cell r="CF72" t="str">
            <v>H27</v>
          </cell>
          <cell r="CN72" t="str">
            <v>H28</v>
          </cell>
          <cell r="CV72" t="str">
            <v>H29</v>
          </cell>
        </row>
        <row r="73">
          <cell r="AN73" t="str">
            <v>当該団体値</v>
          </cell>
          <cell r="BP73">
            <v>102.8</v>
          </cell>
          <cell r="BX73">
            <v>103.4</v>
          </cell>
          <cell r="CF73">
            <v>95.9</v>
          </cell>
          <cell r="CN73">
            <v>102.2</v>
          </cell>
          <cell r="CV73">
            <v>102.2</v>
          </cell>
        </row>
        <row r="75">
          <cell r="BP75">
            <v>11.8</v>
          </cell>
          <cell r="BX75">
            <v>11</v>
          </cell>
          <cell r="CF75">
            <v>10.6</v>
          </cell>
          <cell r="CN75">
            <v>8.5</v>
          </cell>
          <cell r="CV75">
            <v>9.5</v>
          </cell>
        </row>
        <row r="77">
          <cell r="AN77" t="str">
            <v>類似団体内平均値</v>
          </cell>
          <cell r="BP77">
            <v>50.3</v>
          </cell>
          <cell r="BX77">
            <v>45.9</v>
          </cell>
          <cell r="CF77">
            <v>37.299999999999997</v>
          </cell>
          <cell r="CN77">
            <v>33.1</v>
          </cell>
          <cell r="CV77">
            <v>31.3</v>
          </cell>
        </row>
        <row r="79">
          <cell r="BP79">
            <v>9.6</v>
          </cell>
          <cell r="BX79">
            <v>8.8000000000000007</v>
          </cell>
          <cell r="CF79">
            <v>7.8</v>
          </cell>
          <cell r="CN79">
            <v>7.5</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19162445</v>
      </c>
      <c r="BO4" s="403"/>
      <c r="BP4" s="403"/>
      <c r="BQ4" s="403"/>
      <c r="BR4" s="403"/>
      <c r="BS4" s="403"/>
      <c r="BT4" s="403"/>
      <c r="BU4" s="404"/>
      <c r="BV4" s="402">
        <v>19069631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9.3000000000000007</v>
      </c>
      <c r="CU4" s="584"/>
      <c r="CV4" s="584"/>
      <c r="CW4" s="584"/>
      <c r="CX4" s="584"/>
      <c r="CY4" s="584"/>
      <c r="CZ4" s="584"/>
      <c r="DA4" s="585"/>
      <c r="DB4" s="583">
        <v>9.6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18124722</v>
      </c>
      <c r="BO5" s="408"/>
      <c r="BP5" s="408"/>
      <c r="BQ5" s="408"/>
      <c r="BR5" s="408"/>
      <c r="BS5" s="408"/>
      <c r="BT5" s="408"/>
      <c r="BU5" s="409"/>
      <c r="BV5" s="407">
        <v>17995395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94.4</v>
      </c>
      <c r="CU5" s="378"/>
      <c r="CV5" s="378"/>
      <c r="CW5" s="378"/>
      <c r="CX5" s="378"/>
      <c r="CY5" s="378"/>
      <c r="CZ5" s="378"/>
      <c r="DA5" s="379"/>
      <c r="DB5" s="377">
        <v>94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1037723</v>
      </c>
      <c r="BO6" s="408"/>
      <c r="BP6" s="408"/>
      <c r="BQ6" s="408"/>
      <c r="BR6" s="408"/>
      <c r="BS6" s="408"/>
      <c r="BT6" s="408"/>
      <c r="BU6" s="409"/>
      <c r="BV6" s="407">
        <v>1074236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101.6</v>
      </c>
      <c r="CU6" s="558"/>
      <c r="CV6" s="558"/>
      <c r="CW6" s="558"/>
      <c r="CX6" s="558"/>
      <c r="CY6" s="558"/>
      <c r="CZ6" s="558"/>
      <c r="DA6" s="559"/>
      <c r="DB6" s="557">
        <v>100.9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5116</v>
      </c>
      <c r="BO7" s="408"/>
      <c r="BP7" s="408"/>
      <c r="BQ7" s="408"/>
      <c r="BR7" s="408"/>
      <c r="BS7" s="408"/>
      <c r="BT7" s="408"/>
      <c r="BU7" s="409"/>
      <c r="BV7" s="407">
        <v>21995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11068604</v>
      </c>
      <c r="CU7" s="408"/>
      <c r="CV7" s="408"/>
      <c r="CW7" s="408"/>
      <c r="CX7" s="408"/>
      <c r="CY7" s="408"/>
      <c r="CZ7" s="408"/>
      <c r="DA7" s="409"/>
      <c r="DB7" s="407">
        <v>10962231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1032607</v>
      </c>
      <c r="BO8" s="408"/>
      <c r="BP8" s="408"/>
      <c r="BQ8" s="408"/>
      <c r="BR8" s="408"/>
      <c r="BS8" s="408"/>
      <c r="BT8" s="408"/>
      <c r="BU8" s="409"/>
      <c r="BV8" s="407">
        <v>1052241</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0.79</v>
      </c>
      <c r="CU8" s="521"/>
      <c r="CV8" s="521"/>
      <c r="CW8" s="521"/>
      <c r="CX8" s="521"/>
      <c r="CY8" s="521"/>
      <c r="CZ8" s="521"/>
      <c r="DA8" s="522"/>
      <c r="DB8" s="520">
        <v>0.79</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54874</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-19634</v>
      </c>
      <c r="BO9" s="408"/>
      <c r="BP9" s="408"/>
      <c r="BQ9" s="408"/>
      <c r="BR9" s="408"/>
      <c r="BS9" s="408"/>
      <c r="BT9" s="408"/>
      <c r="BU9" s="409"/>
      <c r="BV9" s="407">
        <v>145385</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13.9</v>
      </c>
      <c r="CU9" s="378"/>
      <c r="CV9" s="378"/>
      <c r="CW9" s="378"/>
      <c r="CX9" s="378"/>
      <c r="CY9" s="378"/>
      <c r="CZ9" s="378"/>
      <c r="DA9" s="379"/>
      <c r="DB9" s="377">
        <v>13.4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56204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400642</v>
      </c>
      <c r="BO10" s="408"/>
      <c r="BP10" s="408"/>
      <c r="BQ10" s="408"/>
      <c r="BR10" s="408"/>
      <c r="BS10" s="408"/>
      <c r="BT10" s="408"/>
      <c r="BU10" s="409"/>
      <c r="BV10" s="407">
        <v>200907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88</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55243</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114</v>
      </c>
      <c r="AV12" s="465"/>
      <c r="AW12" s="465"/>
      <c r="AX12" s="465"/>
      <c r="AY12" s="387" t="s">
        <v>129</v>
      </c>
      <c r="AZ12" s="388"/>
      <c r="BA12" s="388"/>
      <c r="BB12" s="388"/>
      <c r="BC12" s="388"/>
      <c r="BD12" s="388"/>
      <c r="BE12" s="388"/>
      <c r="BF12" s="388"/>
      <c r="BG12" s="388"/>
      <c r="BH12" s="388"/>
      <c r="BI12" s="388"/>
      <c r="BJ12" s="388"/>
      <c r="BK12" s="388"/>
      <c r="BL12" s="388"/>
      <c r="BM12" s="389"/>
      <c r="BN12" s="407">
        <v>550000</v>
      </c>
      <c r="BO12" s="408"/>
      <c r="BP12" s="408"/>
      <c r="BQ12" s="408"/>
      <c r="BR12" s="408"/>
      <c r="BS12" s="408"/>
      <c r="BT12" s="408"/>
      <c r="BU12" s="409"/>
      <c r="BV12" s="407">
        <v>600000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53911</v>
      </c>
      <c r="S13" s="511"/>
      <c r="T13" s="511"/>
      <c r="U13" s="511"/>
      <c r="V13" s="512"/>
      <c r="W13" s="498" t="s">
        <v>133</v>
      </c>
      <c r="X13" s="420"/>
      <c r="Y13" s="420"/>
      <c r="Z13" s="420"/>
      <c r="AA13" s="420"/>
      <c r="AB13" s="421"/>
      <c r="AC13" s="383">
        <v>943</v>
      </c>
      <c r="AD13" s="384"/>
      <c r="AE13" s="384"/>
      <c r="AF13" s="384"/>
      <c r="AG13" s="385"/>
      <c r="AH13" s="383">
        <v>1064</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-168992</v>
      </c>
      <c r="BO13" s="408"/>
      <c r="BP13" s="408"/>
      <c r="BQ13" s="408"/>
      <c r="BR13" s="408"/>
      <c r="BS13" s="408"/>
      <c r="BT13" s="408"/>
      <c r="BU13" s="409"/>
      <c r="BV13" s="407">
        <v>-253708</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9.5</v>
      </c>
      <c r="CU13" s="378"/>
      <c r="CV13" s="378"/>
      <c r="CW13" s="378"/>
      <c r="CX13" s="378"/>
      <c r="CY13" s="378"/>
      <c r="CZ13" s="378"/>
      <c r="DA13" s="379"/>
      <c r="DB13" s="377">
        <v>8.5</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55441</v>
      </c>
      <c r="S14" s="511"/>
      <c r="T14" s="511"/>
      <c r="U14" s="511"/>
      <c r="V14" s="512"/>
      <c r="W14" s="513"/>
      <c r="X14" s="423"/>
      <c r="Y14" s="423"/>
      <c r="Z14" s="423"/>
      <c r="AA14" s="423"/>
      <c r="AB14" s="424"/>
      <c r="AC14" s="503">
        <v>3.7</v>
      </c>
      <c r="AD14" s="504"/>
      <c r="AE14" s="504"/>
      <c r="AF14" s="504"/>
      <c r="AG14" s="505"/>
      <c r="AH14" s="503">
        <v>4.0999999999999996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102.2</v>
      </c>
      <c r="CU14" s="515"/>
      <c r="CV14" s="515"/>
      <c r="CW14" s="515"/>
      <c r="CX14" s="515"/>
      <c r="CY14" s="515"/>
      <c r="CZ14" s="515"/>
      <c r="DA14" s="516"/>
      <c r="DB14" s="514">
        <v>102.2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132</v>
      </c>
      <c r="N15" s="508"/>
      <c r="O15" s="508"/>
      <c r="P15" s="508"/>
      <c r="Q15" s="509"/>
      <c r="R15" s="510">
        <v>54258</v>
      </c>
      <c r="S15" s="511"/>
      <c r="T15" s="511"/>
      <c r="U15" s="511"/>
      <c r="V15" s="512"/>
      <c r="W15" s="498" t="s">
        <v>140</v>
      </c>
      <c r="X15" s="420"/>
      <c r="Y15" s="420"/>
      <c r="Z15" s="420"/>
      <c r="AA15" s="420"/>
      <c r="AB15" s="421"/>
      <c r="AC15" s="383">
        <v>8578</v>
      </c>
      <c r="AD15" s="384"/>
      <c r="AE15" s="384"/>
      <c r="AF15" s="384"/>
      <c r="AG15" s="385"/>
      <c r="AH15" s="383">
        <v>8836</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6709453</v>
      </c>
      <c r="BO15" s="403"/>
      <c r="BP15" s="403"/>
      <c r="BQ15" s="403"/>
      <c r="BR15" s="403"/>
      <c r="BS15" s="403"/>
      <c r="BT15" s="403"/>
      <c r="BU15" s="404"/>
      <c r="BV15" s="402">
        <v>6610724</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33.700000000000003</v>
      </c>
      <c r="AD16" s="504"/>
      <c r="AE16" s="504"/>
      <c r="AF16" s="504"/>
      <c r="AG16" s="505"/>
      <c r="AH16" s="503">
        <v>34.200000000000003</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8410548</v>
      </c>
      <c r="BO16" s="408"/>
      <c r="BP16" s="408"/>
      <c r="BQ16" s="408"/>
      <c r="BR16" s="408"/>
      <c r="BS16" s="408"/>
      <c r="BT16" s="408"/>
      <c r="BU16" s="409"/>
      <c r="BV16" s="407">
        <v>8379800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15958</v>
      </c>
      <c r="AD17" s="384"/>
      <c r="AE17" s="384"/>
      <c r="AF17" s="384"/>
      <c r="AG17" s="385"/>
      <c r="AH17" s="383">
        <v>15940</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8564986</v>
      </c>
      <c r="BO17" s="408"/>
      <c r="BP17" s="408"/>
      <c r="BQ17" s="408"/>
      <c r="BR17" s="408"/>
      <c r="BS17" s="408"/>
      <c r="BT17" s="408"/>
      <c r="BU17" s="409"/>
      <c r="BV17" s="407">
        <v>8439445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58.64</v>
      </c>
      <c r="M18" s="472"/>
      <c r="N18" s="472"/>
      <c r="O18" s="472"/>
      <c r="P18" s="472"/>
      <c r="Q18" s="472"/>
      <c r="R18" s="473"/>
      <c r="S18" s="473"/>
      <c r="T18" s="473"/>
      <c r="U18" s="473"/>
      <c r="V18" s="474"/>
      <c r="W18" s="488"/>
      <c r="X18" s="489"/>
      <c r="Y18" s="489"/>
      <c r="Z18" s="489"/>
      <c r="AA18" s="489"/>
      <c r="AB18" s="499"/>
      <c r="AC18" s="371">
        <v>62.6</v>
      </c>
      <c r="AD18" s="372"/>
      <c r="AE18" s="372"/>
      <c r="AF18" s="372"/>
      <c r="AG18" s="475"/>
      <c r="AH18" s="371">
        <v>61.7</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10668165</v>
      </c>
      <c r="BO18" s="408"/>
      <c r="BP18" s="408"/>
      <c r="BQ18" s="408"/>
      <c r="BR18" s="408"/>
      <c r="BS18" s="408"/>
      <c r="BT18" s="408"/>
      <c r="BU18" s="409"/>
      <c r="BV18" s="407">
        <v>10347520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936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13726478</v>
      </c>
      <c r="BO19" s="408"/>
      <c r="BP19" s="408"/>
      <c r="BQ19" s="408"/>
      <c r="BR19" s="408"/>
      <c r="BS19" s="408"/>
      <c r="BT19" s="408"/>
      <c r="BU19" s="409"/>
      <c r="BV19" s="407">
        <v>13332616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20366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18566866</v>
      </c>
      <c r="BO23" s="408"/>
      <c r="BP23" s="408"/>
      <c r="BQ23" s="408"/>
      <c r="BR23" s="408"/>
      <c r="BS23" s="408"/>
      <c r="BT23" s="408"/>
      <c r="BU23" s="409"/>
      <c r="BV23" s="407">
        <v>18572209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9050</v>
      </c>
      <c r="R24" s="384"/>
      <c r="S24" s="384"/>
      <c r="T24" s="384"/>
      <c r="U24" s="384"/>
      <c r="V24" s="385"/>
      <c r="W24" s="449"/>
      <c r="X24" s="440"/>
      <c r="Y24" s="441"/>
      <c r="Z24" s="380" t="s">
        <v>164</v>
      </c>
      <c r="AA24" s="381"/>
      <c r="AB24" s="381"/>
      <c r="AC24" s="381"/>
      <c r="AD24" s="381"/>
      <c r="AE24" s="381"/>
      <c r="AF24" s="381"/>
      <c r="AG24" s="382"/>
      <c r="AH24" s="383">
        <v>366</v>
      </c>
      <c r="AI24" s="384"/>
      <c r="AJ24" s="384"/>
      <c r="AK24" s="384"/>
      <c r="AL24" s="385"/>
      <c r="AM24" s="383">
        <v>1064328</v>
      </c>
      <c r="AN24" s="384"/>
      <c r="AO24" s="384"/>
      <c r="AP24" s="384"/>
      <c r="AQ24" s="384"/>
      <c r="AR24" s="385"/>
      <c r="AS24" s="383">
        <v>2908</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11730418</v>
      </c>
      <c r="BO24" s="408"/>
      <c r="BP24" s="408"/>
      <c r="BQ24" s="408"/>
      <c r="BR24" s="408"/>
      <c r="BS24" s="408"/>
      <c r="BT24" s="408"/>
      <c r="BU24" s="409"/>
      <c r="BV24" s="407">
        <v>12149510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7780</v>
      </c>
      <c r="R25" s="384"/>
      <c r="S25" s="384"/>
      <c r="T25" s="384"/>
      <c r="U25" s="384"/>
      <c r="V25" s="385"/>
      <c r="W25" s="449"/>
      <c r="X25" s="440"/>
      <c r="Y25" s="441"/>
      <c r="Z25" s="380" t="s">
        <v>167</v>
      </c>
      <c r="AA25" s="381"/>
      <c r="AB25" s="381"/>
      <c r="AC25" s="381"/>
      <c r="AD25" s="381"/>
      <c r="AE25" s="381"/>
      <c r="AF25" s="381"/>
      <c r="AG25" s="382"/>
      <c r="AH25" s="383">
        <v>76</v>
      </c>
      <c r="AI25" s="384"/>
      <c r="AJ25" s="384"/>
      <c r="AK25" s="384"/>
      <c r="AL25" s="385"/>
      <c r="AM25" s="383">
        <v>216904</v>
      </c>
      <c r="AN25" s="384"/>
      <c r="AO25" s="384"/>
      <c r="AP25" s="384"/>
      <c r="AQ25" s="384"/>
      <c r="AR25" s="385"/>
      <c r="AS25" s="383">
        <v>2854</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1074200</v>
      </c>
      <c r="BO25" s="403"/>
      <c r="BP25" s="403"/>
      <c r="BQ25" s="403"/>
      <c r="BR25" s="403"/>
      <c r="BS25" s="403"/>
      <c r="BT25" s="403"/>
      <c r="BU25" s="404"/>
      <c r="BV25" s="402">
        <v>911812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7150</v>
      </c>
      <c r="R26" s="384"/>
      <c r="S26" s="384"/>
      <c r="T26" s="384"/>
      <c r="U26" s="384"/>
      <c r="V26" s="385"/>
      <c r="W26" s="449"/>
      <c r="X26" s="440"/>
      <c r="Y26" s="441"/>
      <c r="Z26" s="380" t="s">
        <v>170</v>
      </c>
      <c r="AA26" s="462"/>
      <c r="AB26" s="462"/>
      <c r="AC26" s="462"/>
      <c r="AD26" s="462"/>
      <c r="AE26" s="462"/>
      <c r="AF26" s="462"/>
      <c r="AG26" s="463"/>
      <c r="AH26" s="383">
        <v>9</v>
      </c>
      <c r="AI26" s="384"/>
      <c r="AJ26" s="384"/>
      <c r="AK26" s="384"/>
      <c r="AL26" s="385"/>
      <c r="AM26" s="383">
        <v>26739</v>
      </c>
      <c r="AN26" s="384"/>
      <c r="AO26" s="384"/>
      <c r="AP26" s="384"/>
      <c r="AQ26" s="384"/>
      <c r="AR26" s="385"/>
      <c r="AS26" s="383">
        <v>2971</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v>50000</v>
      </c>
      <c r="BO26" s="408"/>
      <c r="BP26" s="408"/>
      <c r="BQ26" s="408"/>
      <c r="BR26" s="408"/>
      <c r="BS26" s="408"/>
      <c r="BT26" s="408"/>
      <c r="BU26" s="409"/>
      <c r="BV26" s="407">
        <v>60000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4490</v>
      </c>
      <c r="R27" s="384"/>
      <c r="S27" s="384"/>
      <c r="T27" s="384"/>
      <c r="U27" s="384"/>
      <c r="V27" s="385"/>
      <c r="W27" s="449"/>
      <c r="X27" s="440"/>
      <c r="Y27" s="441"/>
      <c r="Z27" s="380" t="s">
        <v>173</v>
      </c>
      <c r="AA27" s="381"/>
      <c r="AB27" s="381"/>
      <c r="AC27" s="381"/>
      <c r="AD27" s="381"/>
      <c r="AE27" s="381"/>
      <c r="AF27" s="381"/>
      <c r="AG27" s="382"/>
      <c r="AH27" s="383">
        <v>7</v>
      </c>
      <c r="AI27" s="384"/>
      <c r="AJ27" s="384"/>
      <c r="AK27" s="384"/>
      <c r="AL27" s="385"/>
      <c r="AM27" s="383">
        <v>27615</v>
      </c>
      <c r="AN27" s="384"/>
      <c r="AO27" s="384"/>
      <c r="AP27" s="384"/>
      <c r="AQ27" s="384"/>
      <c r="AR27" s="385"/>
      <c r="AS27" s="383">
        <v>3945</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175</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4010</v>
      </c>
      <c r="R28" s="384"/>
      <c r="S28" s="384"/>
      <c r="T28" s="384"/>
      <c r="U28" s="384"/>
      <c r="V28" s="385"/>
      <c r="W28" s="449"/>
      <c r="X28" s="440"/>
      <c r="Y28" s="441"/>
      <c r="Z28" s="380" t="s">
        <v>177</v>
      </c>
      <c r="AA28" s="381"/>
      <c r="AB28" s="381"/>
      <c r="AC28" s="381"/>
      <c r="AD28" s="381"/>
      <c r="AE28" s="381"/>
      <c r="AF28" s="381"/>
      <c r="AG28" s="382"/>
      <c r="AH28" s="383" t="s">
        <v>122</v>
      </c>
      <c r="AI28" s="384"/>
      <c r="AJ28" s="384"/>
      <c r="AK28" s="384"/>
      <c r="AL28" s="385"/>
      <c r="AM28" s="383" t="s">
        <v>175</v>
      </c>
      <c r="AN28" s="384"/>
      <c r="AO28" s="384"/>
      <c r="AP28" s="384"/>
      <c r="AQ28" s="384"/>
      <c r="AR28" s="385"/>
      <c r="AS28" s="383" t="s">
        <v>175</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753441</v>
      </c>
      <c r="BO28" s="403"/>
      <c r="BP28" s="403"/>
      <c r="BQ28" s="403"/>
      <c r="BR28" s="403"/>
      <c r="BS28" s="403"/>
      <c r="BT28" s="403"/>
      <c r="BU28" s="404"/>
      <c r="BV28" s="402">
        <v>902799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12</v>
      </c>
      <c r="M29" s="384"/>
      <c r="N29" s="384"/>
      <c r="O29" s="384"/>
      <c r="P29" s="385"/>
      <c r="Q29" s="383">
        <v>3750</v>
      </c>
      <c r="R29" s="384"/>
      <c r="S29" s="384"/>
      <c r="T29" s="384"/>
      <c r="U29" s="384"/>
      <c r="V29" s="385"/>
      <c r="W29" s="450"/>
      <c r="X29" s="451"/>
      <c r="Y29" s="452"/>
      <c r="Z29" s="380" t="s">
        <v>180</v>
      </c>
      <c r="AA29" s="381"/>
      <c r="AB29" s="381"/>
      <c r="AC29" s="381"/>
      <c r="AD29" s="381"/>
      <c r="AE29" s="381"/>
      <c r="AF29" s="381"/>
      <c r="AG29" s="382"/>
      <c r="AH29" s="383">
        <v>373</v>
      </c>
      <c r="AI29" s="384"/>
      <c r="AJ29" s="384"/>
      <c r="AK29" s="384"/>
      <c r="AL29" s="385"/>
      <c r="AM29" s="383">
        <v>1091943</v>
      </c>
      <c r="AN29" s="384"/>
      <c r="AO29" s="384"/>
      <c r="AP29" s="384"/>
      <c r="AQ29" s="384"/>
      <c r="AR29" s="385"/>
      <c r="AS29" s="383">
        <v>2927</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25925</v>
      </c>
      <c r="BO29" s="408"/>
      <c r="BP29" s="408"/>
      <c r="BQ29" s="408"/>
      <c r="BR29" s="408"/>
      <c r="BS29" s="408"/>
      <c r="BT29" s="408"/>
      <c r="BU29" s="409"/>
      <c r="BV29" s="407">
        <v>25924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1921192</v>
      </c>
      <c r="BO30" s="411"/>
      <c r="BP30" s="411"/>
      <c r="BQ30" s="411"/>
      <c r="BR30" s="411"/>
      <c r="BS30" s="411"/>
      <c r="BT30" s="411"/>
      <c r="BU30" s="412"/>
      <c r="BV30" s="410">
        <v>1794244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189</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埼玉県後期高齢者医療広域連合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羽生の里</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中小企業従業員退職金等共済事業特別会計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埼玉県後期高齢者医療広域連合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岩瀬土地区画整理組合</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住宅資金貸付事業特別会計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埼玉県市町村総合事務組合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埼玉県市町村総合事務組合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彩の国さいたま人づくり広域連合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埼玉県都市競艇組合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加須市・羽生市水防事務組合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blDE6Lmc2LTdm59mc4viK7uoqRsmfHokixYc2lFLC9ktB7xOlfy9SK2cx0pmTkm0OtYbjNI1ptlh67ezEX69lA==" saltValue="iUY3G8pBKdiKBMxMBtQe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6" t="s">
        <v>553</v>
      </c>
      <c r="D34" s="1186"/>
      <c r="E34" s="1187"/>
      <c r="F34" s="32">
        <v>10.87</v>
      </c>
      <c r="G34" s="33">
        <v>9.81</v>
      </c>
      <c r="H34" s="33">
        <v>8.11</v>
      </c>
      <c r="I34" s="33">
        <v>9.5399999999999991</v>
      </c>
      <c r="J34" s="34">
        <v>9.27</v>
      </c>
      <c r="K34" s="22"/>
      <c r="L34" s="22"/>
      <c r="M34" s="22"/>
      <c r="N34" s="22"/>
      <c r="O34" s="22"/>
      <c r="P34" s="22"/>
    </row>
    <row r="35" spans="1:16" ht="39" customHeight="1">
      <c r="A35" s="22"/>
      <c r="B35" s="35"/>
      <c r="C35" s="1180" t="s">
        <v>554</v>
      </c>
      <c r="D35" s="1181"/>
      <c r="E35" s="1182"/>
      <c r="F35" s="36">
        <v>5.44</v>
      </c>
      <c r="G35" s="37">
        <v>6.74</v>
      </c>
      <c r="H35" s="37">
        <v>5.12</v>
      </c>
      <c r="I35" s="37">
        <v>7.98</v>
      </c>
      <c r="J35" s="38">
        <v>6.85</v>
      </c>
      <c r="K35" s="22"/>
      <c r="L35" s="22"/>
      <c r="M35" s="22"/>
      <c r="N35" s="22"/>
      <c r="O35" s="22"/>
      <c r="P35" s="22"/>
    </row>
    <row r="36" spans="1:16" ht="39" customHeight="1">
      <c r="A36" s="22"/>
      <c r="B36" s="35"/>
      <c r="C36" s="1180" t="s">
        <v>555</v>
      </c>
      <c r="D36" s="1181"/>
      <c r="E36" s="1182"/>
      <c r="F36" s="36">
        <v>6.08</v>
      </c>
      <c r="G36" s="37">
        <v>7.13</v>
      </c>
      <c r="H36" s="37">
        <v>6.44</v>
      </c>
      <c r="I36" s="37">
        <v>6.78</v>
      </c>
      <c r="J36" s="38">
        <v>4.87</v>
      </c>
      <c r="K36" s="22"/>
      <c r="L36" s="22"/>
      <c r="M36" s="22"/>
      <c r="N36" s="22"/>
      <c r="O36" s="22"/>
      <c r="P36" s="22"/>
    </row>
    <row r="37" spans="1:16" ht="39" customHeight="1">
      <c r="A37" s="22"/>
      <c r="B37" s="35"/>
      <c r="C37" s="1180" t="s">
        <v>556</v>
      </c>
      <c r="D37" s="1181"/>
      <c r="E37" s="1182"/>
      <c r="F37" s="36">
        <v>1.38</v>
      </c>
      <c r="G37" s="37">
        <v>0.33</v>
      </c>
      <c r="H37" s="37">
        <v>0.9</v>
      </c>
      <c r="I37" s="37">
        <v>1.24</v>
      </c>
      <c r="J37" s="38">
        <v>2.48</v>
      </c>
      <c r="K37" s="22"/>
      <c r="L37" s="22"/>
      <c r="M37" s="22"/>
      <c r="N37" s="22"/>
      <c r="O37" s="22"/>
      <c r="P37" s="22"/>
    </row>
    <row r="38" spans="1:16" ht="39" customHeight="1">
      <c r="A38" s="22"/>
      <c r="B38" s="35"/>
      <c r="C38" s="1180" t="s">
        <v>557</v>
      </c>
      <c r="D38" s="1181"/>
      <c r="E38" s="1182"/>
      <c r="F38" s="36">
        <v>0.63</v>
      </c>
      <c r="G38" s="37">
        <v>0.79</v>
      </c>
      <c r="H38" s="37">
        <v>1</v>
      </c>
      <c r="I38" s="37">
        <v>0.76</v>
      </c>
      <c r="J38" s="38">
        <v>0.49</v>
      </c>
      <c r="K38" s="22"/>
      <c r="L38" s="22"/>
      <c r="M38" s="22"/>
      <c r="N38" s="22"/>
      <c r="O38" s="22"/>
      <c r="P38" s="22"/>
    </row>
    <row r="39" spans="1:16" ht="39" customHeight="1">
      <c r="A39" s="22"/>
      <c r="B39" s="35"/>
      <c r="C39" s="1180" t="s">
        <v>558</v>
      </c>
      <c r="D39" s="1181"/>
      <c r="E39" s="1182"/>
      <c r="F39" s="36">
        <v>0.48</v>
      </c>
      <c r="G39" s="37">
        <v>0.43</v>
      </c>
      <c r="H39" s="37">
        <v>0.42</v>
      </c>
      <c r="I39" s="37">
        <v>0.17</v>
      </c>
      <c r="J39" s="38">
        <v>0.36</v>
      </c>
      <c r="K39" s="22"/>
      <c r="L39" s="22"/>
      <c r="M39" s="22"/>
      <c r="N39" s="22"/>
      <c r="O39" s="22"/>
      <c r="P39" s="22"/>
    </row>
    <row r="40" spans="1:16" ht="39" customHeight="1">
      <c r="A40" s="22"/>
      <c r="B40" s="35"/>
      <c r="C40" s="1180" t="s">
        <v>559</v>
      </c>
      <c r="D40" s="1181"/>
      <c r="E40" s="1182"/>
      <c r="F40" s="36">
        <v>0.09</v>
      </c>
      <c r="G40" s="37">
        <v>0.03</v>
      </c>
      <c r="H40" s="37">
        <v>0.06</v>
      </c>
      <c r="I40" s="37">
        <v>0.03</v>
      </c>
      <c r="J40" s="38">
        <v>0.03</v>
      </c>
      <c r="K40" s="22"/>
      <c r="L40" s="22"/>
      <c r="M40" s="22"/>
      <c r="N40" s="22"/>
      <c r="O40" s="22"/>
      <c r="P40" s="22"/>
    </row>
    <row r="41" spans="1:16" ht="39" customHeight="1">
      <c r="A41" s="22"/>
      <c r="B41" s="35"/>
      <c r="C41" s="1180" t="s">
        <v>560</v>
      </c>
      <c r="D41" s="1181"/>
      <c r="E41" s="1182"/>
      <c r="F41" s="36">
        <v>0.01</v>
      </c>
      <c r="G41" s="37">
        <v>0.01</v>
      </c>
      <c r="H41" s="37">
        <v>0.01</v>
      </c>
      <c r="I41" s="37">
        <v>0.02</v>
      </c>
      <c r="J41" s="38">
        <v>0.02</v>
      </c>
      <c r="K41" s="22"/>
      <c r="L41" s="22"/>
      <c r="M41" s="22"/>
      <c r="N41" s="22"/>
      <c r="O41" s="22"/>
      <c r="P41" s="22"/>
    </row>
    <row r="42" spans="1:16" ht="39" customHeight="1">
      <c r="A42" s="22"/>
      <c r="B42" s="39"/>
      <c r="C42" s="1180" t="s">
        <v>561</v>
      </c>
      <c r="D42" s="1181"/>
      <c r="E42" s="1182"/>
      <c r="F42" s="36" t="s">
        <v>500</v>
      </c>
      <c r="G42" s="37" t="s">
        <v>500</v>
      </c>
      <c r="H42" s="37" t="s">
        <v>500</v>
      </c>
      <c r="I42" s="37" t="s">
        <v>500</v>
      </c>
      <c r="J42" s="38" t="s">
        <v>500</v>
      </c>
      <c r="K42" s="22"/>
      <c r="L42" s="22"/>
      <c r="M42" s="22"/>
      <c r="N42" s="22"/>
      <c r="O42" s="22"/>
      <c r="P42" s="22"/>
    </row>
    <row r="43" spans="1:16" ht="39" customHeight="1" thickBot="1">
      <c r="A43" s="22"/>
      <c r="B43" s="40"/>
      <c r="C43" s="1183" t="s">
        <v>562</v>
      </c>
      <c r="D43" s="1184"/>
      <c r="E43" s="1185"/>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b/lSeTmsDykd7R2pqpt3GM+kPzL4ao1XYt9LlpaVzGPGYm8xLigL4P5MdGww2VRzaCOQQeTKJxkevnmyjDk2w==" saltValue="6WscoBuix7JJafluxMb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6" t="s">
        <v>11</v>
      </c>
      <c r="C45" s="1197"/>
      <c r="D45" s="58"/>
      <c r="E45" s="1202" t="s">
        <v>12</v>
      </c>
      <c r="F45" s="1202"/>
      <c r="G45" s="1202"/>
      <c r="H45" s="1202"/>
      <c r="I45" s="1202"/>
      <c r="J45" s="1203"/>
      <c r="K45" s="59">
        <v>1793</v>
      </c>
      <c r="L45" s="60">
        <v>1819</v>
      </c>
      <c r="M45" s="60">
        <v>1739</v>
      </c>
      <c r="N45" s="60">
        <v>1800</v>
      </c>
      <c r="O45" s="61">
        <v>1917</v>
      </c>
      <c r="P45" s="48"/>
      <c r="Q45" s="48"/>
      <c r="R45" s="48"/>
      <c r="S45" s="48"/>
      <c r="T45" s="48"/>
      <c r="U45" s="48"/>
    </row>
    <row r="46" spans="1:21" ht="30.75" customHeight="1">
      <c r="A46" s="48"/>
      <c r="B46" s="1198"/>
      <c r="C46" s="1199"/>
      <c r="D46" s="62"/>
      <c r="E46" s="1190" t="s">
        <v>13</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c r="A47" s="48"/>
      <c r="B47" s="1198"/>
      <c r="C47" s="1199"/>
      <c r="D47" s="62"/>
      <c r="E47" s="1190" t="s">
        <v>14</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c r="A48" s="48"/>
      <c r="B48" s="1198"/>
      <c r="C48" s="1199"/>
      <c r="D48" s="62"/>
      <c r="E48" s="1190" t="s">
        <v>15</v>
      </c>
      <c r="F48" s="1190"/>
      <c r="G48" s="1190"/>
      <c r="H48" s="1190"/>
      <c r="I48" s="1190"/>
      <c r="J48" s="1191"/>
      <c r="K48" s="63">
        <v>503</v>
      </c>
      <c r="L48" s="64">
        <v>503</v>
      </c>
      <c r="M48" s="64">
        <v>503</v>
      </c>
      <c r="N48" s="64">
        <v>567</v>
      </c>
      <c r="O48" s="65">
        <v>549</v>
      </c>
      <c r="P48" s="48"/>
      <c r="Q48" s="48"/>
      <c r="R48" s="48"/>
      <c r="S48" s="48"/>
      <c r="T48" s="48"/>
      <c r="U48" s="48"/>
    </row>
    <row r="49" spans="1:21" ht="30.75" customHeight="1">
      <c r="A49" s="48"/>
      <c r="B49" s="1198"/>
      <c r="C49" s="1199"/>
      <c r="D49" s="62"/>
      <c r="E49" s="1190" t="s">
        <v>16</v>
      </c>
      <c r="F49" s="1190"/>
      <c r="G49" s="1190"/>
      <c r="H49" s="1190"/>
      <c r="I49" s="1190"/>
      <c r="J49" s="1191"/>
      <c r="K49" s="63" t="s">
        <v>500</v>
      </c>
      <c r="L49" s="64" t="s">
        <v>500</v>
      </c>
      <c r="M49" s="64" t="s">
        <v>500</v>
      </c>
      <c r="N49" s="64" t="s">
        <v>500</v>
      </c>
      <c r="O49" s="65" t="s">
        <v>500</v>
      </c>
      <c r="P49" s="48"/>
      <c r="Q49" s="48"/>
      <c r="R49" s="48"/>
      <c r="S49" s="48"/>
      <c r="T49" s="48"/>
      <c r="U49" s="48"/>
    </row>
    <row r="50" spans="1:21" ht="30.75" customHeight="1">
      <c r="A50" s="48"/>
      <c r="B50" s="1198"/>
      <c r="C50" s="1199"/>
      <c r="D50" s="62"/>
      <c r="E50" s="1190" t="s">
        <v>17</v>
      </c>
      <c r="F50" s="1190"/>
      <c r="G50" s="1190"/>
      <c r="H50" s="1190"/>
      <c r="I50" s="1190"/>
      <c r="J50" s="1191"/>
      <c r="K50" s="63">
        <v>754</v>
      </c>
      <c r="L50" s="64">
        <v>16</v>
      </c>
      <c r="M50" s="64">
        <v>21</v>
      </c>
      <c r="N50" s="64">
        <v>21</v>
      </c>
      <c r="O50" s="65">
        <v>21</v>
      </c>
      <c r="P50" s="48"/>
      <c r="Q50" s="48"/>
      <c r="R50" s="48"/>
      <c r="S50" s="48"/>
      <c r="T50" s="48"/>
      <c r="U50" s="48"/>
    </row>
    <row r="51" spans="1:21" ht="30.75" customHeight="1">
      <c r="A51" s="48"/>
      <c r="B51" s="1200"/>
      <c r="C51" s="1201"/>
      <c r="D51" s="66"/>
      <c r="E51" s="1190" t="s">
        <v>18</v>
      </c>
      <c r="F51" s="1190"/>
      <c r="G51" s="1190"/>
      <c r="H51" s="1190"/>
      <c r="I51" s="1190"/>
      <c r="J51" s="1191"/>
      <c r="K51" s="63" t="s">
        <v>500</v>
      </c>
      <c r="L51" s="64" t="s">
        <v>500</v>
      </c>
      <c r="M51" s="64" t="s">
        <v>500</v>
      </c>
      <c r="N51" s="64" t="s">
        <v>500</v>
      </c>
      <c r="O51" s="65" t="s">
        <v>500</v>
      </c>
      <c r="P51" s="48"/>
      <c r="Q51" s="48"/>
      <c r="R51" s="48"/>
      <c r="S51" s="48"/>
      <c r="T51" s="48"/>
      <c r="U51" s="48"/>
    </row>
    <row r="52" spans="1:21" ht="30.75" customHeight="1">
      <c r="A52" s="48"/>
      <c r="B52" s="1188" t="s">
        <v>19</v>
      </c>
      <c r="C52" s="1189"/>
      <c r="D52" s="66"/>
      <c r="E52" s="1190" t="s">
        <v>20</v>
      </c>
      <c r="F52" s="1190"/>
      <c r="G52" s="1190"/>
      <c r="H52" s="1190"/>
      <c r="I52" s="1190"/>
      <c r="J52" s="1191"/>
      <c r="K52" s="63">
        <v>1516</v>
      </c>
      <c r="L52" s="64">
        <v>1592</v>
      </c>
      <c r="M52" s="64">
        <v>1459</v>
      </c>
      <c r="N52" s="64">
        <v>1434</v>
      </c>
      <c r="O52" s="65">
        <v>1438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1534</v>
      </c>
      <c r="L53" s="69">
        <v>746</v>
      </c>
      <c r="M53" s="69">
        <v>804</v>
      </c>
      <c r="N53" s="69">
        <v>954</v>
      </c>
      <c r="O53" s="70">
        <v>1049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svcHtzA+VOxl6AHfMx9b3hW160O0JGSzWeF4TKBgYpkKS0W/KiYc1WbW+UA3GduvRd17M2FHc7OvdJ1fET5Q==" saltValue="sdaBhAzbeh0aB8Um2vEz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16" t="s">
        <v>24</v>
      </c>
      <c r="C41" s="1217"/>
      <c r="D41" s="81"/>
      <c r="E41" s="1218" t="s">
        <v>25</v>
      </c>
      <c r="F41" s="1218"/>
      <c r="G41" s="1218"/>
      <c r="H41" s="1219"/>
      <c r="I41" s="82">
        <v>17825</v>
      </c>
      <c r="J41" s="83">
        <v>18220</v>
      </c>
      <c r="K41" s="83">
        <v>18401</v>
      </c>
      <c r="L41" s="83">
        <v>18572</v>
      </c>
      <c r="M41" s="84">
        <v>18567</v>
      </c>
    </row>
    <row r="42" spans="2:13" ht="27.75" customHeight="1">
      <c r="B42" s="1206"/>
      <c r="C42" s="1207"/>
      <c r="D42" s="85"/>
      <c r="E42" s="1210" t="s">
        <v>26</v>
      </c>
      <c r="F42" s="1210"/>
      <c r="G42" s="1210"/>
      <c r="H42" s="1211"/>
      <c r="I42" s="86" t="s">
        <v>500</v>
      </c>
      <c r="J42" s="87">
        <v>192</v>
      </c>
      <c r="K42" s="87">
        <v>143</v>
      </c>
      <c r="L42" s="87">
        <v>91</v>
      </c>
      <c r="M42" s="88">
        <v>39</v>
      </c>
    </row>
    <row r="43" spans="2:13" ht="27.75" customHeight="1">
      <c r="B43" s="1206"/>
      <c r="C43" s="1207"/>
      <c r="D43" s="85"/>
      <c r="E43" s="1210" t="s">
        <v>27</v>
      </c>
      <c r="F43" s="1210"/>
      <c r="G43" s="1210"/>
      <c r="H43" s="1211"/>
      <c r="I43" s="86">
        <v>6076</v>
      </c>
      <c r="J43" s="87">
        <v>5866</v>
      </c>
      <c r="K43" s="87">
        <v>5524</v>
      </c>
      <c r="L43" s="87">
        <v>5784</v>
      </c>
      <c r="M43" s="88">
        <v>5871</v>
      </c>
    </row>
    <row r="44" spans="2:13" ht="27.75" customHeight="1">
      <c r="B44" s="1206"/>
      <c r="C44" s="1207"/>
      <c r="D44" s="85"/>
      <c r="E44" s="1210" t="s">
        <v>28</v>
      </c>
      <c r="F44" s="1210"/>
      <c r="G44" s="1210"/>
      <c r="H44" s="1211"/>
      <c r="I44" s="86" t="s">
        <v>500</v>
      </c>
      <c r="J44" s="87" t="s">
        <v>500</v>
      </c>
      <c r="K44" s="87" t="s">
        <v>500</v>
      </c>
      <c r="L44" s="87" t="s">
        <v>500</v>
      </c>
      <c r="M44" s="88" t="s">
        <v>500</v>
      </c>
    </row>
    <row r="45" spans="2:13" ht="27.75" customHeight="1">
      <c r="B45" s="1206"/>
      <c r="C45" s="1207"/>
      <c r="D45" s="85"/>
      <c r="E45" s="1210" t="s">
        <v>29</v>
      </c>
      <c r="F45" s="1210"/>
      <c r="G45" s="1210"/>
      <c r="H45" s="1211"/>
      <c r="I45" s="86">
        <v>4837</v>
      </c>
      <c r="J45" s="87">
        <v>4603</v>
      </c>
      <c r="K45" s="87">
        <v>4431</v>
      </c>
      <c r="L45" s="87">
        <v>4328</v>
      </c>
      <c r="M45" s="88">
        <v>4274</v>
      </c>
    </row>
    <row r="46" spans="2:13" ht="27.75" customHeight="1">
      <c r="B46" s="1206"/>
      <c r="C46" s="1207"/>
      <c r="D46" s="89"/>
      <c r="E46" s="1210" t="s">
        <v>30</v>
      </c>
      <c r="F46" s="1210"/>
      <c r="G46" s="1210"/>
      <c r="H46" s="1211"/>
      <c r="I46" s="86">
        <v>182</v>
      </c>
      <c r="J46" s="87">
        <v>144</v>
      </c>
      <c r="K46" s="87">
        <v>91</v>
      </c>
      <c r="L46" s="87">
        <v>52</v>
      </c>
      <c r="M46" s="88">
        <v>15</v>
      </c>
    </row>
    <row r="47" spans="2:13" ht="27.75" customHeight="1">
      <c r="B47" s="1206"/>
      <c r="C47" s="1207"/>
      <c r="D47" s="90"/>
      <c r="E47" s="1220" t="s">
        <v>31</v>
      </c>
      <c r="F47" s="1221"/>
      <c r="G47" s="1221"/>
      <c r="H47" s="1222"/>
      <c r="I47" s="86" t="s">
        <v>500</v>
      </c>
      <c r="J47" s="87" t="s">
        <v>500</v>
      </c>
      <c r="K47" s="87" t="s">
        <v>500</v>
      </c>
      <c r="L47" s="87" t="s">
        <v>500</v>
      </c>
      <c r="M47" s="88" t="s">
        <v>500</v>
      </c>
    </row>
    <row r="48" spans="2:13" ht="27.75" customHeight="1">
      <c r="B48" s="1206"/>
      <c r="C48" s="1207"/>
      <c r="D48" s="85"/>
      <c r="E48" s="1210" t="s">
        <v>32</v>
      </c>
      <c r="F48" s="1210"/>
      <c r="G48" s="1210"/>
      <c r="H48" s="1211"/>
      <c r="I48" s="86" t="s">
        <v>500</v>
      </c>
      <c r="J48" s="87" t="s">
        <v>500</v>
      </c>
      <c r="K48" s="87" t="s">
        <v>500</v>
      </c>
      <c r="L48" s="87" t="s">
        <v>500</v>
      </c>
      <c r="M48" s="88" t="s">
        <v>500</v>
      </c>
    </row>
    <row r="49" spans="2:13" ht="27.75" customHeight="1">
      <c r="B49" s="1208"/>
      <c r="C49" s="1209"/>
      <c r="D49" s="85"/>
      <c r="E49" s="1210" t="s">
        <v>33</v>
      </c>
      <c r="F49" s="1210"/>
      <c r="G49" s="1210"/>
      <c r="H49" s="1211"/>
      <c r="I49" s="86" t="s">
        <v>500</v>
      </c>
      <c r="J49" s="87" t="s">
        <v>500</v>
      </c>
      <c r="K49" s="87" t="s">
        <v>500</v>
      </c>
      <c r="L49" s="87" t="s">
        <v>500</v>
      </c>
      <c r="M49" s="88" t="s">
        <v>500</v>
      </c>
    </row>
    <row r="50" spans="2:13" ht="27.75" customHeight="1">
      <c r="B50" s="1204" t="s">
        <v>34</v>
      </c>
      <c r="C50" s="1205"/>
      <c r="D50" s="91"/>
      <c r="E50" s="1210" t="s">
        <v>35</v>
      </c>
      <c r="F50" s="1210"/>
      <c r="G50" s="1210"/>
      <c r="H50" s="1211"/>
      <c r="I50" s="86">
        <v>3031</v>
      </c>
      <c r="J50" s="87">
        <v>3184</v>
      </c>
      <c r="K50" s="87">
        <v>3343</v>
      </c>
      <c r="L50" s="87">
        <v>2837</v>
      </c>
      <c r="M50" s="88">
        <v>3048</v>
      </c>
    </row>
    <row r="51" spans="2:13" ht="27.75" customHeight="1">
      <c r="B51" s="1206"/>
      <c r="C51" s="1207"/>
      <c r="D51" s="85"/>
      <c r="E51" s="1210" t="s">
        <v>36</v>
      </c>
      <c r="F51" s="1210"/>
      <c r="G51" s="1210"/>
      <c r="H51" s="1211"/>
      <c r="I51" s="86">
        <v>1940</v>
      </c>
      <c r="J51" s="87">
        <v>2102</v>
      </c>
      <c r="K51" s="87">
        <v>1994</v>
      </c>
      <c r="L51" s="87">
        <v>2086</v>
      </c>
      <c r="M51" s="88">
        <v>1866</v>
      </c>
    </row>
    <row r="52" spans="2:13" ht="27.75" customHeight="1">
      <c r="B52" s="1208"/>
      <c r="C52" s="1209"/>
      <c r="D52" s="85"/>
      <c r="E52" s="1210" t="s">
        <v>37</v>
      </c>
      <c r="F52" s="1210"/>
      <c r="G52" s="1210"/>
      <c r="H52" s="1211"/>
      <c r="I52" s="86">
        <v>14015</v>
      </c>
      <c r="J52" s="87">
        <v>13828</v>
      </c>
      <c r="K52" s="87">
        <v>13815</v>
      </c>
      <c r="L52" s="87">
        <v>13948</v>
      </c>
      <c r="M52" s="88">
        <v>13794</v>
      </c>
    </row>
    <row r="53" spans="2:13" ht="27.75" customHeight="1" thickBot="1">
      <c r="B53" s="1212" t="s">
        <v>38</v>
      </c>
      <c r="C53" s="1213"/>
      <c r="D53" s="92"/>
      <c r="E53" s="1214" t="s">
        <v>39</v>
      </c>
      <c r="F53" s="1214"/>
      <c r="G53" s="1214"/>
      <c r="H53" s="1215"/>
      <c r="I53" s="93">
        <v>9934</v>
      </c>
      <c r="J53" s="94">
        <v>9910</v>
      </c>
      <c r="K53" s="94">
        <v>9438</v>
      </c>
      <c r="L53" s="94">
        <v>9956</v>
      </c>
      <c r="M53" s="95">
        <v>10057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ABoVIa9ByQkCTIjQSCgt77kv0x937XV4/aMbg+mIbD4ewbD5CIUcQtSk3PBXfZlIp+Uc4EnU86J0egG7H1pQ==" saltValue="gf1Y3H4Hv43wQ1aN5gi/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31" t="s">
        <v>42</v>
      </c>
      <c r="D55" s="1231"/>
      <c r="E55" s="1232"/>
      <c r="F55" s="107">
        <v>1302</v>
      </c>
      <c r="G55" s="107">
        <v>903</v>
      </c>
      <c r="H55" s="108">
        <v>753</v>
      </c>
    </row>
    <row r="56" spans="2:8" ht="52.5" customHeight="1">
      <c r="B56" s="109"/>
      <c r="C56" s="1233" t="s">
        <v>43</v>
      </c>
      <c r="D56" s="1233"/>
      <c r="E56" s="1234"/>
      <c r="F56" s="110">
        <v>26</v>
      </c>
      <c r="G56" s="110">
        <v>26</v>
      </c>
      <c r="H56" s="111">
        <v>26</v>
      </c>
    </row>
    <row r="57" spans="2:8" ht="53.25" customHeight="1">
      <c r="B57" s="109"/>
      <c r="C57" s="1235" t="s">
        <v>44</v>
      </c>
      <c r="D57" s="1235"/>
      <c r="E57" s="1236"/>
      <c r="F57" s="112">
        <v>1651</v>
      </c>
      <c r="G57" s="112">
        <v>1794</v>
      </c>
      <c r="H57" s="113">
        <v>1921</v>
      </c>
    </row>
    <row r="58" spans="2:8" ht="45.75" customHeight="1">
      <c r="B58" s="114"/>
      <c r="C58" s="1223" t="s">
        <v>574</v>
      </c>
      <c r="D58" s="1224"/>
      <c r="E58" s="1225"/>
      <c r="F58" s="115">
        <v>540</v>
      </c>
      <c r="G58" s="115">
        <v>661</v>
      </c>
      <c r="H58" s="116">
        <v>762</v>
      </c>
    </row>
    <row r="59" spans="2:8" ht="45.75" customHeight="1">
      <c r="B59" s="114"/>
      <c r="C59" s="1223" t="s">
        <v>571</v>
      </c>
      <c r="D59" s="1224"/>
      <c r="E59" s="1225"/>
      <c r="F59" s="115">
        <v>399</v>
      </c>
      <c r="G59" s="115">
        <v>400</v>
      </c>
      <c r="H59" s="116">
        <v>382</v>
      </c>
    </row>
    <row r="60" spans="2:8" ht="45.75" customHeight="1">
      <c r="B60" s="114"/>
      <c r="C60" s="1223" t="s">
        <v>573</v>
      </c>
      <c r="D60" s="1224"/>
      <c r="E60" s="1225"/>
      <c r="F60" s="115">
        <v>273</v>
      </c>
      <c r="G60" s="115">
        <v>304</v>
      </c>
      <c r="H60" s="116">
        <v>354</v>
      </c>
    </row>
    <row r="61" spans="2:8" ht="45.75" customHeight="1">
      <c r="B61" s="114"/>
      <c r="C61" s="1223" t="s">
        <v>572</v>
      </c>
      <c r="D61" s="1224"/>
      <c r="E61" s="1225"/>
      <c r="F61" s="115">
        <v>301</v>
      </c>
      <c r="G61" s="115">
        <v>301</v>
      </c>
      <c r="H61" s="116">
        <v>301</v>
      </c>
    </row>
    <row r="62" spans="2:8" ht="45.75" customHeight="1" thickBot="1">
      <c r="B62" s="117"/>
      <c r="C62" s="1226" t="s">
        <v>570</v>
      </c>
      <c r="D62" s="1227"/>
      <c r="E62" s="1228"/>
      <c r="F62" s="118">
        <v>102</v>
      </c>
      <c r="G62" s="118">
        <v>102</v>
      </c>
      <c r="H62" s="119">
        <v>102</v>
      </c>
    </row>
    <row r="63" spans="2:8" ht="52.5" customHeight="1" thickBot="1">
      <c r="B63" s="120"/>
      <c r="C63" s="1229" t="s">
        <v>45</v>
      </c>
      <c r="D63" s="1229"/>
      <c r="E63" s="1230"/>
      <c r="F63" s="121">
        <v>2978</v>
      </c>
      <c r="G63" s="121">
        <v>2723</v>
      </c>
      <c r="H63" s="122">
        <v>2701</v>
      </c>
    </row>
    <row r="64" spans="2:8" ht="15" customHeight="1"/>
    <row r="65" ht="0" hidden="1" customHeight="1"/>
    <row r="66" ht="0" hidden="1" customHeight="1"/>
  </sheetData>
  <sheetProtection algorithmName="SHA-512" hashValue="bPxUlAIwmTglYFv65OsxEUo2mQosvJZ4Q5SdqiE8qqTSjQcigKBtwxecEomJKhKxCK83gjc4KKC/x5nILSaq3g==" saltValue="5Hj7sOIcQbcJX4Y72IJM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543</v>
      </c>
      <c r="BQ50" s="1271"/>
      <c r="BR50" s="1271"/>
      <c r="BS50" s="1271"/>
      <c r="BT50" s="1271"/>
      <c r="BU50" s="1271"/>
      <c r="BV50" s="1271"/>
      <c r="BW50" s="1271"/>
      <c r="BX50" s="1271" t="s">
        <v>544</v>
      </c>
      <c r="BY50" s="1271"/>
      <c r="BZ50" s="1271"/>
      <c r="CA50" s="1271"/>
      <c r="CB50" s="1271"/>
      <c r="CC50" s="1271"/>
      <c r="CD50" s="1271"/>
      <c r="CE50" s="1271"/>
      <c r="CF50" s="1271" t="s">
        <v>545</v>
      </c>
      <c r="CG50" s="1271"/>
      <c r="CH50" s="1271"/>
      <c r="CI50" s="1271"/>
      <c r="CJ50" s="1271"/>
      <c r="CK50" s="1271"/>
      <c r="CL50" s="1271"/>
      <c r="CM50" s="1271"/>
      <c r="CN50" s="1271" t="s">
        <v>546</v>
      </c>
      <c r="CO50" s="1271"/>
      <c r="CP50" s="1271"/>
      <c r="CQ50" s="1271"/>
      <c r="CR50" s="1271"/>
      <c r="CS50" s="1271"/>
      <c r="CT50" s="1271"/>
      <c r="CU50" s="1271"/>
      <c r="CV50" s="1271" t="s">
        <v>547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583</v>
      </c>
      <c r="AO51" s="1275"/>
      <c r="AP51" s="1275"/>
      <c r="AQ51" s="1275"/>
      <c r="AR51" s="1275"/>
      <c r="AS51" s="1275"/>
      <c r="AT51" s="1275"/>
      <c r="AU51" s="1275"/>
      <c r="AV51" s="1275"/>
      <c r="AW51" s="1275"/>
      <c r="AX51" s="1275"/>
      <c r="AY51" s="1275"/>
      <c r="AZ51" s="1275"/>
      <c r="BA51" s="1275"/>
      <c r="BB51" s="1275" t="s">
        <v>585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95.9</v>
      </c>
      <c r="CG51" s="1277"/>
      <c r="CH51" s="1277"/>
      <c r="CI51" s="1277"/>
      <c r="CJ51" s="1277"/>
      <c r="CK51" s="1277"/>
      <c r="CL51" s="1277"/>
      <c r="CM51" s="1277"/>
      <c r="CN51" s="1277">
        <v>102.2</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59.4</v>
      </c>
      <c r="CG53" s="1277"/>
      <c r="CH53" s="1277"/>
      <c r="CI53" s="1277"/>
      <c r="CJ53" s="1277"/>
      <c r="CK53" s="1277"/>
      <c r="CL53" s="1277"/>
      <c r="CM53" s="1277"/>
      <c r="CN53" s="1277">
        <v>60.5</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589</v>
      </c>
    </row>
    <row r="64" spans="1:109">
      <c r="B64" s="1246"/>
      <c r="G64" s="1253"/>
      <c r="I64" s="1287"/>
      <c r="J64" s="1287"/>
      <c r="K64" s="1287"/>
      <c r="L64" s="1287"/>
      <c r="M64" s="1287"/>
      <c r="N64" s="1288"/>
      <c r="AM64" s="1253"/>
      <c r="AN64" s="1253" t="s">
        <v>580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89" t="s">
        <v>590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301"/>
      <c r="I71" s="1302"/>
      <c r="J71" s="1299"/>
      <c r="K71" s="1299"/>
      <c r="L71" s="1300"/>
      <c r="M71" s="1299"/>
      <c r="N71" s="1300"/>
      <c r="AM71" s="1301"/>
      <c r="AN71" s="1239" t="s">
        <v>582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543</v>
      </c>
      <c r="BQ72" s="1271"/>
      <c r="BR72" s="1271"/>
      <c r="BS72" s="1271"/>
      <c r="BT72" s="1271"/>
      <c r="BU72" s="1271"/>
      <c r="BV72" s="1271"/>
      <c r="BW72" s="1271"/>
      <c r="BX72" s="1271" t="s">
        <v>544</v>
      </c>
      <c r="BY72" s="1271"/>
      <c r="BZ72" s="1271"/>
      <c r="CA72" s="1271"/>
      <c r="CB72" s="1271"/>
      <c r="CC72" s="1271"/>
      <c r="CD72" s="1271"/>
      <c r="CE72" s="1271"/>
      <c r="CF72" s="1271" t="s">
        <v>545</v>
      </c>
      <c r="CG72" s="1271"/>
      <c r="CH72" s="1271"/>
      <c r="CI72" s="1271"/>
      <c r="CJ72" s="1271"/>
      <c r="CK72" s="1271"/>
      <c r="CL72" s="1271"/>
      <c r="CM72" s="1271"/>
      <c r="CN72" s="1271" t="s">
        <v>546</v>
      </c>
      <c r="CO72" s="1271"/>
      <c r="CP72" s="1271"/>
      <c r="CQ72" s="1271"/>
      <c r="CR72" s="1271"/>
      <c r="CS72" s="1271"/>
      <c r="CT72" s="1271"/>
      <c r="CU72" s="1271"/>
      <c r="CV72" s="1271" t="s">
        <v>547</v>
      </c>
      <c r="CW72" s="1271"/>
      <c r="CX72" s="1271"/>
      <c r="CY72" s="1271"/>
      <c r="CZ72" s="1271"/>
      <c r="DA72" s="1271"/>
      <c r="DB72" s="1271"/>
      <c r="DC72" s="1271"/>
    </row>
    <row r="73" spans="2:107">
      <c r="B73" s="1246"/>
      <c r="G73" s="1272"/>
      <c r="H73" s="1272"/>
      <c r="I73" s="1272"/>
      <c r="J73" s="1272"/>
      <c r="K73" s="1303"/>
      <c r="L73" s="1303"/>
      <c r="M73" s="1303"/>
      <c r="N73" s="1303"/>
      <c r="AM73" s="1264"/>
      <c r="AN73" s="1275" t="s">
        <v>583</v>
      </c>
      <c r="AO73" s="1275"/>
      <c r="AP73" s="1275"/>
      <c r="AQ73" s="1275"/>
      <c r="AR73" s="1275"/>
      <c r="AS73" s="1275"/>
      <c r="AT73" s="1275"/>
      <c r="AU73" s="1275"/>
      <c r="AV73" s="1275"/>
      <c r="AW73" s="1275"/>
      <c r="AX73" s="1275"/>
      <c r="AY73" s="1275"/>
      <c r="AZ73" s="1275"/>
      <c r="BA73" s="1275"/>
      <c r="BB73" s="1275" t="s">
        <v>584</v>
      </c>
      <c r="BC73" s="1275"/>
      <c r="BD73" s="1275"/>
      <c r="BE73" s="1275"/>
      <c r="BF73" s="1275"/>
      <c r="BG73" s="1275"/>
      <c r="BH73" s="1275"/>
      <c r="BI73" s="1275"/>
      <c r="BJ73" s="1275"/>
      <c r="BK73" s="1275"/>
      <c r="BL73" s="1275"/>
      <c r="BM73" s="1275"/>
      <c r="BN73" s="1275"/>
      <c r="BO73" s="1275"/>
      <c r="BP73" s="1277">
        <v>102.8</v>
      </c>
      <c r="BQ73" s="1277"/>
      <c r="BR73" s="1277"/>
      <c r="BS73" s="1277"/>
      <c r="BT73" s="1277"/>
      <c r="BU73" s="1277"/>
      <c r="BV73" s="1277"/>
      <c r="BW73" s="1277"/>
      <c r="BX73" s="1277">
        <v>103.4</v>
      </c>
      <c r="BY73" s="1277"/>
      <c r="BZ73" s="1277"/>
      <c r="CA73" s="1277"/>
      <c r="CB73" s="1277"/>
      <c r="CC73" s="1277"/>
      <c r="CD73" s="1277"/>
      <c r="CE73" s="1277"/>
      <c r="CF73" s="1277">
        <v>95.9</v>
      </c>
      <c r="CG73" s="1277"/>
      <c r="CH73" s="1277"/>
      <c r="CI73" s="1277"/>
      <c r="CJ73" s="1277"/>
      <c r="CK73" s="1277"/>
      <c r="CL73" s="1277"/>
      <c r="CM73" s="1277"/>
      <c r="CN73" s="1277">
        <v>102.2</v>
      </c>
      <c r="CO73" s="1277"/>
      <c r="CP73" s="1277"/>
      <c r="CQ73" s="1277"/>
      <c r="CR73" s="1277"/>
      <c r="CS73" s="1277"/>
      <c r="CT73" s="1277"/>
      <c r="CU73" s="1277"/>
      <c r="CV73" s="1277">
        <v>102.2</v>
      </c>
      <c r="CW73" s="1277"/>
      <c r="CX73" s="1277"/>
      <c r="CY73" s="1277"/>
      <c r="CZ73" s="1277"/>
      <c r="DA73" s="1277"/>
      <c r="DB73" s="1277"/>
      <c r="DC73" s="1277"/>
    </row>
    <row r="74" spans="2:107">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7">
        <v>11.8</v>
      </c>
      <c r="BQ75" s="1277"/>
      <c r="BR75" s="1277"/>
      <c r="BS75" s="1277"/>
      <c r="BT75" s="1277"/>
      <c r="BU75" s="1277"/>
      <c r="BV75" s="1277"/>
      <c r="BW75" s="1277"/>
      <c r="BX75" s="1277">
        <v>11</v>
      </c>
      <c r="BY75" s="1277"/>
      <c r="BZ75" s="1277"/>
      <c r="CA75" s="1277"/>
      <c r="CB75" s="1277"/>
      <c r="CC75" s="1277"/>
      <c r="CD75" s="1277"/>
      <c r="CE75" s="1277"/>
      <c r="CF75" s="1277">
        <v>10.6</v>
      </c>
      <c r="CG75" s="1277"/>
      <c r="CH75" s="1277"/>
      <c r="CI75" s="1277"/>
      <c r="CJ75" s="1277"/>
      <c r="CK75" s="1277"/>
      <c r="CL75" s="1277"/>
      <c r="CM75" s="1277"/>
      <c r="CN75" s="1277">
        <v>8.5</v>
      </c>
      <c r="CO75" s="1277"/>
      <c r="CP75" s="1277"/>
      <c r="CQ75" s="1277"/>
      <c r="CR75" s="1277"/>
      <c r="CS75" s="1277"/>
      <c r="CT75" s="1277"/>
      <c r="CU75" s="1277"/>
      <c r="CV75" s="1277">
        <v>9.5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303"/>
      <c r="L77" s="1303"/>
      <c r="M77" s="1303"/>
      <c r="N77" s="1303"/>
      <c r="AN77" s="1271" t="s">
        <v>587</v>
      </c>
      <c r="AO77" s="1271"/>
      <c r="AP77" s="1271"/>
      <c r="AQ77" s="1271"/>
      <c r="AR77" s="1271"/>
      <c r="AS77" s="1271"/>
      <c r="AT77" s="1271"/>
      <c r="AU77" s="1271"/>
      <c r="AV77" s="1271"/>
      <c r="AW77" s="1271"/>
      <c r="AX77" s="1271"/>
      <c r="AY77" s="1271"/>
      <c r="AZ77" s="1271"/>
      <c r="BA77" s="1271"/>
      <c r="BB77" s="1275" t="s">
        <v>585</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591</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306"/>
      <c r="AQ87" s="1306"/>
      <c r="BC87" s="1306"/>
      <c r="BO87" s="1306"/>
      <c r="CA87" s="1306"/>
      <c r="CM87" s="1306"/>
      <c r="CY87" s="1306"/>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t+LO8MomE7w+Y4IByLGwMvfE3vGaDpN6AonKSBfxLLMlqcXGpBby8wzwYr2I3NZ3ZFWUMJMkGjAIkc2QgvpZw==" saltValue="JXXFVF6xhIvfMS4yOIVE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1A+jI56wqjmRMoTKjS7mhMd2jYvoNDM50nMbGuE3CUgWkuNAzfsSkx9ViOT3WoXCe/cSLwjMwCWYEE3WbyfcQ==" saltValue="g5IdaFJdwKQWIMmprvsP8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7X8OZRsLxlE1NspqauBgA3yR+2ABy0q/Cd1gSQ4Igsu3cvY3G7WrQSZM4uTFtJNtJcrAkAw3Fz7ecOmu1vYsQ==" saltValue="UQkptwUv43EaZSHHG3SA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56278</v>
      </c>
      <c r="E3" s="141"/>
      <c r="F3" s="142">
        <v>63956</v>
      </c>
      <c r="G3" s="143"/>
      <c r="H3" s="144"/>
    </row>
    <row r="4" spans="1:8">
      <c r="A4" s="145"/>
      <c r="B4" s="146"/>
      <c r="C4" s="147"/>
      <c r="D4" s="148">
        <v>44676</v>
      </c>
      <c r="E4" s="149"/>
      <c r="F4" s="150">
        <v>29239</v>
      </c>
      <c r="G4" s="151"/>
      <c r="H4" s="152"/>
    </row>
    <row r="5" spans="1:8">
      <c r="A5" s="133" t="s">
        <v>535</v>
      </c>
      <c r="B5" s="138"/>
      <c r="C5" s="139"/>
      <c r="D5" s="140">
        <v>45778</v>
      </c>
      <c r="E5" s="141"/>
      <c r="F5" s="142">
        <v>66255</v>
      </c>
      <c r="G5" s="143"/>
      <c r="H5" s="144"/>
    </row>
    <row r="6" spans="1:8">
      <c r="A6" s="145"/>
      <c r="B6" s="146"/>
      <c r="C6" s="147"/>
      <c r="D6" s="148">
        <v>37070</v>
      </c>
      <c r="E6" s="149"/>
      <c r="F6" s="150">
        <v>31822</v>
      </c>
      <c r="G6" s="151"/>
      <c r="H6" s="152"/>
    </row>
    <row r="7" spans="1:8">
      <c r="A7" s="133" t="s">
        <v>536</v>
      </c>
      <c r="B7" s="138"/>
      <c r="C7" s="139"/>
      <c r="D7" s="140">
        <v>36003</v>
      </c>
      <c r="E7" s="141"/>
      <c r="F7" s="142">
        <v>54227</v>
      </c>
      <c r="G7" s="143"/>
      <c r="H7" s="144"/>
    </row>
    <row r="8" spans="1:8">
      <c r="A8" s="145"/>
      <c r="B8" s="146"/>
      <c r="C8" s="147"/>
      <c r="D8" s="148">
        <v>33996</v>
      </c>
      <c r="E8" s="149"/>
      <c r="F8" s="150">
        <v>29694</v>
      </c>
      <c r="G8" s="151"/>
      <c r="H8" s="152"/>
    </row>
    <row r="9" spans="1:8">
      <c r="A9" s="133" t="s">
        <v>537</v>
      </c>
      <c r="B9" s="138"/>
      <c r="C9" s="139"/>
      <c r="D9" s="140">
        <v>42968</v>
      </c>
      <c r="E9" s="141"/>
      <c r="F9" s="142">
        <v>57295</v>
      </c>
      <c r="G9" s="143"/>
      <c r="H9" s="144"/>
    </row>
    <row r="10" spans="1:8">
      <c r="A10" s="145"/>
      <c r="B10" s="146"/>
      <c r="C10" s="147"/>
      <c r="D10" s="148">
        <v>35576</v>
      </c>
      <c r="E10" s="149"/>
      <c r="F10" s="150">
        <v>32771</v>
      </c>
      <c r="G10" s="151"/>
      <c r="H10" s="152"/>
    </row>
    <row r="11" spans="1:8">
      <c r="A11" s="133" t="s">
        <v>538</v>
      </c>
      <c r="B11" s="138"/>
      <c r="C11" s="139"/>
      <c r="D11" s="140">
        <v>38790</v>
      </c>
      <c r="E11" s="141"/>
      <c r="F11" s="142">
        <v>54110</v>
      </c>
      <c r="G11" s="143"/>
      <c r="H11" s="144"/>
    </row>
    <row r="12" spans="1:8">
      <c r="A12" s="145"/>
      <c r="B12" s="146"/>
      <c r="C12" s="153"/>
      <c r="D12" s="148">
        <v>30529</v>
      </c>
      <c r="E12" s="149"/>
      <c r="F12" s="150">
        <v>30620</v>
      </c>
      <c r="G12" s="151"/>
      <c r="H12" s="152"/>
    </row>
    <row r="13" spans="1:8">
      <c r="A13" s="133"/>
      <c r="B13" s="138"/>
      <c r="C13" s="154"/>
      <c r="D13" s="155">
        <v>43963</v>
      </c>
      <c r="E13" s="156"/>
      <c r="F13" s="157">
        <v>59169</v>
      </c>
      <c r="G13" s="158"/>
      <c r="H13" s="144"/>
    </row>
    <row r="14" spans="1:8">
      <c r="A14" s="145"/>
      <c r="B14" s="146"/>
      <c r="C14" s="147"/>
      <c r="D14" s="148">
        <v>36369</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10.98</v>
      </c>
      <c r="C19" s="159">
        <f>ROUND(VALUE(SUBSTITUTE(実質収支比率等に係る経年分析!G$48,"▲","-")),2)</f>
        <v>9.86</v>
      </c>
      <c r="D19" s="159">
        <f>ROUND(VALUE(SUBSTITUTE(実質収支比率等に係る経年分析!H$48,"▲","-")),2)</f>
        <v>8.1999999999999993</v>
      </c>
      <c r="E19" s="159">
        <f>ROUND(VALUE(SUBSTITUTE(実質収支比率等に係る経年分析!I$48,"▲","-")),2)</f>
        <v>9.6</v>
      </c>
      <c r="F19" s="159">
        <f>ROUND(VALUE(SUBSTITUTE(実質収支比率等に係る経年分析!J$48,"▲","-")),2)</f>
        <v>9.33</v>
      </c>
    </row>
    <row r="20" spans="1:11">
      <c r="A20" s="159" t="s">
        <v>49</v>
      </c>
      <c r="B20" s="159">
        <f>ROUND(VALUE(SUBSTITUTE(実質収支比率等に係る経年分析!F$47,"▲","-")),2)</f>
        <v>11.66</v>
      </c>
      <c r="C20" s="159">
        <f>ROUND(VALUE(SUBSTITUTE(実質収支比率等に係る経年分析!G$47,"▲","-")),2)</f>
        <v>11.75</v>
      </c>
      <c r="D20" s="159">
        <f>ROUND(VALUE(SUBSTITUTE(実質収支比率等に係る経年分析!H$47,"▲","-")),2)</f>
        <v>11.77</v>
      </c>
      <c r="E20" s="159">
        <f>ROUND(VALUE(SUBSTITUTE(実質収支比率等に係る経年分析!I$47,"▲","-")),2)</f>
        <v>8.24</v>
      </c>
      <c r="F20" s="159">
        <f>ROUND(VALUE(SUBSTITUTE(実質収支比率等に係る経年分析!J$47,"▲","-")),2)</f>
        <v>6.81</v>
      </c>
    </row>
    <row r="21" spans="1:11">
      <c r="A21" s="159" t="s">
        <v>50</v>
      </c>
      <c r="B21" s="159">
        <f>IF(ISNUMBER(VALUE(SUBSTITUTE(実質収支比率等に係る経年分析!F$49,"▲","-"))),ROUND(VALUE(SUBSTITUTE(実質収支比率等に係る経年分析!F$49,"▲","-")),2),NA())</f>
        <v>-3.66</v>
      </c>
      <c r="C21" s="159">
        <f>IF(ISNUMBER(VALUE(SUBSTITUTE(実質収支比率等に係る経年分析!G$49,"▲","-"))),ROUND(VALUE(SUBSTITUTE(実質収支比率等に係る経年分析!G$49,"▲","-")),2),NA())</f>
        <v>-1.2</v>
      </c>
      <c r="D21" s="159">
        <f>IF(ISNUMBER(VALUE(SUBSTITUTE(実質収支比率等に係る経年分析!H$49,"▲","-"))),ROUND(VALUE(SUBSTITUTE(実質収支比率等に係る経年分析!H$49,"▲","-")),2),NA())</f>
        <v>-1.33</v>
      </c>
      <c r="E21" s="159">
        <f>IF(ISNUMBER(VALUE(SUBSTITUTE(実質収支比率等に係る経年分析!I$49,"▲","-"))),ROUND(VALUE(SUBSTITUTE(実質収支比率等に係る経年分析!I$49,"▲","-")),2),NA())</f>
        <v>-2.31</v>
      </c>
      <c r="F21" s="159">
        <f>IF(ISNUMBER(VALUE(SUBSTITUTE(実質収支比率等に係る経年分析!J$49,"▲","-"))),ROUND(VALUE(SUBSTITUTE(実質収支比率等に係る経年分析!J$49,"▲","-")),2),NA())</f>
        <v>-1.53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中小企業従業員退職金等共済事業特別会計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住宅資金貸付事業特別会計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2.48</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9.5399999999999991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1516</v>
      </c>
      <c r="E42" s="161"/>
      <c r="F42" s="161"/>
      <c r="G42" s="161">
        <f>'実質公債費比率（分子）の構造'!L$52</f>
        <v>1592</v>
      </c>
      <c r="H42" s="161"/>
      <c r="I42" s="161"/>
      <c r="J42" s="161">
        <f>'実質公債費比率（分子）の構造'!M$52</f>
        <v>1459</v>
      </c>
      <c r="K42" s="161"/>
      <c r="L42" s="161"/>
      <c r="M42" s="161">
        <f>'実質公債費比率（分子）の構造'!N$52</f>
        <v>1434</v>
      </c>
      <c r="N42" s="161"/>
      <c r="O42" s="161"/>
      <c r="P42" s="161">
        <f>'実質公債費比率（分子）の構造'!O$52</f>
        <v>1438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754</v>
      </c>
      <c r="C44" s="161"/>
      <c r="D44" s="161"/>
      <c r="E44" s="161">
        <f>'実質公債費比率（分子）の構造'!L$50</f>
        <v>16</v>
      </c>
      <c r="F44" s="161"/>
      <c r="G44" s="161"/>
      <c r="H44" s="161">
        <f>'実質公債費比率（分子）の構造'!M$50</f>
        <v>21</v>
      </c>
      <c r="I44" s="161"/>
      <c r="J44" s="161"/>
      <c r="K44" s="161">
        <f>'実質公債費比率（分子）の構造'!N$50</f>
        <v>21</v>
      </c>
      <c r="L44" s="161"/>
      <c r="M44" s="161"/>
      <c r="N44" s="161">
        <f>'実質公債費比率（分子）の構造'!O$50</f>
        <v>21</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503</v>
      </c>
      <c r="C46" s="161"/>
      <c r="D46" s="161"/>
      <c r="E46" s="161">
        <f>'実質公債費比率（分子）の構造'!L$48</f>
        <v>503</v>
      </c>
      <c r="F46" s="161"/>
      <c r="G46" s="161"/>
      <c r="H46" s="161">
        <f>'実質公債費比率（分子）の構造'!M$48</f>
        <v>503</v>
      </c>
      <c r="I46" s="161"/>
      <c r="J46" s="161"/>
      <c r="K46" s="161">
        <f>'実質公債費比率（分子）の構造'!N$48</f>
        <v>567</v>
      </c>
      <c r="L46" s="161"/>
      <c r="M46" s="161"/>
      <c r="N46" s="161">
        <f>'実質公債費比率（分子）の構造'!O$48</f>
        <v>549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1793</v>
      </c>
      <c r="C49" s="161"/>
      <c r="D49" s="161"/>
      <c r="E49" s="161">
        <f>'実質公債費比率（分子）の構造'!L$45</f>
        <v>1819</v>
      </c>
      <c r="F49" s="161"/>
      <c r="G49" s="161"/>
      <c r="H49" s="161">
        <f>'実質公債費比率（分子）の構造'!M$45</f>
        <v>1739</v>
      </c>
      <c r="I49" s="161"/>
      <c r="J49" s="161"/>
      <c r="K49" s="161">
        <f>'実質公債費比率（分子）の構造'!N$45</f>
        <v>1800</v>
      </c>
      <c r="L49" s="161"/>
      <c r="M49" s="161"/>
      <c r="N49" s="161">
        <f>'実質公債費比率（分子）の構造'!O$45</f>
        <v>1917</v>
      </c>
      <c r="O49" s="161"/>
      <c r="P49" s="161"/>
    </row>
    <row r="50" spans="1:16">
      <c r="A50" s="161" t="s">
        <v>65</v>
      </c>
      <c r="B50" s="161" t="e">
        <f>NA()</f>
        <v>#N/A</v>
      </c>
      <c r="C50" s="161">
        <f>IF(ISNUMBER('実質公債費比率（分子）の構造'!K$53),'実質公債費比率（分子）の構造'!K$53,NA())</f>
        <v>1534</v>
      </c>
      <c r="D50" s="161" t="e">
        <f>NA()</f>
        <v>#N/A</v>
      </c>
      <c r="E50" s="161" t="e">
        <f>NA()</f>
        <v>#N/A</v>
      </c>
      <c r="F50" s="161">
        <f>IF(ISNUMBER('実質公債費比率（分子）の構造'!L$53),'実質公債費比率（分子）の構造'!L$53,NA())</f>
        <v>746</v>
      </c>
      <c r="G50" s="161" t="e">
        <f>NA()</f>
        <v>#N/A</v>
      </c>
      <c r="H50" s="161" t="e">
        <f>NA()</f>
        <v>#N/A</v>
      </c>
      <c r="I50" s="161">
        <f>IF(ISNUMBER('実質公債費比率（分子）の構造'!M$53),'実質公債費比率（分子）の構造'!M$53,NA())</f>
        <v>804</v>
      </c>
      <c r="J50" s="161" t="e">
        <f>NA()</f>
        <v>#N/A</v>
      </c>
      <c r="K50" s="161" t="e">
        <f>NA()</f>
        <v>#N/A</v>
      </c>
      <c r="L50" s="161">
        <f>IF(ISNUMBER('実質公債費比率（分子）の構造'!N$53),'実質公債費比率（分子）の構造'!N$53,NA())</f>
        <v>954</v>
      </c>
      <c r="M50" s="161" t="e">
        <f>NA()</f>
        <v>#N/A</v>
      </c>
      <c r="N50" s="161" t="e">
        <f>NA()</f>
        <v>#N/A</v>
      </c>
      <c r="O50" s="161">
        <f>IF(ISNUMBER('実質公債費比率（分子）の構造'!O$53),'実質公債費比率（分子）の構造'!O$53,NA())</f>
        <v>1049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14015</v>
      </c>
      <c r="E56" s="160"/>
      <c r="F56" s="160"/>
      <c r="G56" s="160">
        <f>'将来負担比率（分子）の構造'!J$52</f>
        <v>13828</v>
      </c>
      <c r="H56" s="160"/>
      <c r="I56" s="160"/>
      <c r="J56" s="160">
        <f>'将来負担比率（分子）の構造'!K$52</f>
        <v>13815</v>
      </c>
      <c r="K56" s="160"/>
      <c r="L56" s="160"/>
      <c r="M56" s="160">
        <f>'将来負担比率（分子）の構造'!L$52</f>
        <v>13948</v>
      </c>
      <c r="N56" s="160"/>
      <c r="O56" s="160"/>
      <c r="P56" s="160">
        <f>'将来負担比率（分子）の構造'!M$52</f>
        <v>13794</v>
      </c>
    </row>
    <row r="57" spans="1:16">
      <c r="A57" s="160" t="s">
        <v>36</v>
      </c>
      <c r="B57" s="160"/>
      <c r="C57" s="160"/>
      <c r="D57" s="160">
        <f>'将来負担比率（分子）の構造'!I$51</f>
        <v>1940</v>
      </c>
      <c r="E57" s="160"/>
      <c r="F57" s="160"/>
      <c r="G57" s="160">
        <f>'将来負担比率（分子）の構造'!J$51</f>
        <v>2102</v>
      </c>
      <c r="H57" s="160"/>
      <c r="I57" s="160"/>
      <c r="J57" s="160">
        <f>'将来負担比率（分子）の構造'!K$51</f>
        <v>1994</v>
      </c>
      <c r="K57" s="160"/>
      <c r="L57" s="160"/>
      <c r="M57" s="160">
        <f>'将来負担比率（分子）の構造'!L$51</f>
        <v>2086</v>
      </c>
      <c r="N57" s="160"/>
      <c r="O57" s="160"/>
      <c r="P57" s="160">
        <f>'将来負担比率（分子）の構造'!M$51</f>
        <v>1866</v>
      </c>
    </row>
    <row r="58" spans="1:16">
      <c r="A58" s="160" t="s">
        <v>35</v>
      </c>
      <c r="B58" s="160"/>
      <c r="C58" s="160"/>
      <c r="D58" s="160">
        <f>'将来負担比率（分子）の構造'!I$50</f>
        <v>3031</v>
      </c>
      <c r="E58" s="160"/>
      <c r="F58" s="160"/>
      <c r="G58" s="160">
        <f>'将来負担比率（分子）の構造'!J$50</f>
        <v>3184</v>
      </c>
      <c r="H58" s="160"/>
      <c r="I58" s="160"/>
      <c r="J58" s="160">
        <f>'将来負担比率（分子）の構造'!K$50</f>
        <v>3343</v>
      </c>
      <c r="K58" s="160"/>
      <c r="L58" s="160"/>
      <c r="M58" s="160">
        <f>'将来負担比率（分子）の構造'!L$50</f>
        <v>2837</v>
      </c>
      <c r="N58" s="160"/>
      <c r="O58" s="160"/>
      <c r="P58" s="160">
        <f>'将来負担比率（分子）の構造'!M$50</f>
        <v>3048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182</v>
      </c>
      <c r="C61" s="160"/>
      <c r="D61" s="160"/>
      <c r="E61" s="160">
        <f>'将来負担比率（分子）の構造'!J$46</f>
        <v>144</v>
      </c>
      <c r="F61" s="160"/>
      <c r="G61" s="160"/>
      <c r="H61" s="160">
        <f>'将来負担比率（分子）の構造'!K$46</f>
        <v>91</v>
      </c>
      <c r="I61" s="160"/>
      <c r="J61" s="160"/>
      <c r="K61" s="160">
        <f>'将来負担比率（分子）の構造'!L$46</f>
        <v>52</v>
      </c>
      <c r="L61" s="160"/>
      <c r="M61" s="160"/>
      <c r="N61" s="160">
        <f>'将来負担比率（分子）の構造'!M$46</f>
        <v>15</v>
      </c>
      <c r="O61" s="160"/>
      <c r="P61" s="160"/>
    </row>
    <row r="62" spans="1:16">
      <c r="A62" s="160" t="s">
        <v>29</v>
      </c>
      <c r="B62" s="160">
        <f>'将来負担比率（分子）の構造'!I$45</f>
        <v>4837</v>
      </c>
      <c r="C62" s="160"/>
      <c r="D62" s="160"/>
      <c r="E62" s="160">
        <f>'将来負担比率（分子）の構造'!J$45</f>
        <v>4603</v>
      </c>
      <c r="F62" s="160"/>
      <c r="G62" s="160"/>
      <c r="H62" s="160">
        <f>'将来負担比率（分子）の構造'!K$45</f>
        <v>4431</v>
      </c>
      <c r="I62" s="160"/>
      <c r="J62" s="160"/>
      <c r="K62" s="160">
        <f>'将来負担比率（分子）の構造'!L$45</f>
        <v>4328</v>
      </c>
      <c r="L62" s="160"/>
      <c r="M62" s="160"/>
      <c r="N62" s="160">
        <f>'将来負担比率（分子）の構造'!M$45</f>
        <v>4274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6076</v>
      </c>
      <c r="C64" s="160"/>
      <c r="D64" s="160"/>
      <c r="E64" s="160">
        <f>'将来負担比率（分子）の構造'!J$43</f>
        <v>5866</v>
      </c>
      <c r="F64" s="160"/>
      <c r="G64" s="160"/>
      <c r="H64" s="160">
        <f>'将来負担比率（分子）の構造'!K$43</f>
        <v>5524</v>
      </c>
      <c r="I64" s="160"/>
      <c r="J64" s="160"/>
      <c r="K64" s="160">
        <f>'将来負担比率（分子）の構造'!L$43</f>
        <v>5784</v>
      </c>
      <c r="L64" s="160"/>
      <c r="M64" s="160"/>
      <c r="N64" s="160">
        <f>'将来負担比率（分子）の構造'!M$43</f>
        <v>5871</v>
      </c>
      <c r="O64" s="160"/>
      <c r="P64" s="160"/>
    </row>
    <row r="65" spans="1:16">
      <c r="A65" s="160" t="s">
        <v>26</v>
      </c>
      <c r="B65" s="160" t="str">
        <f>'将来負担比率（分子）の構造'!I$42</f>
        <v>-</v>
      </c>
      <c r="C65" s="160"/>
      <c r="D65" s="160"/>
      <c r="E65" s="160">
        <f>'将来負担比率（分子）の構造'!J$42</f>
        <v>192</v>
      </c>
      <c r="F65" s="160"/>
      <c r="G65" s="160"/>
      <c r="H65" s="160">
        <f>'将来負担比率（分子）の構造'!K$42</f>
        <v>143</v>
      </c>
      <c r="I65" s="160"/>
      <c r="J65" s="160"/>
      <c r="K65" s="160">
        <f>'将来負担比率（分子）の構造'!L$42</f>
        <v>91</v>
      </c>
      <c r="L65" s="160"/>
      <c r="M65" s="160"/>
      <c r="N65" s="160">
        <f>'将来負担比率（分子）の構造'!M$42</f>
        <v>39</v>
      </c>
      <c r="O65" s="160"/>
      <c r="P65" s="160"/>
    </row>
    <row r="66" spans="1:16">
      <c r="A66" s="160" t="s">
        <v>25</v>
      </c>
      <c r="B66" s="160">
        <f>'将来負担比率（分子）の構造'!I$41</f>
        <v>17825</v>
      </c>
      <c r="C66" s="160"/>
      <c r="D66" s="160"/>
      <c r="E66" s="160">
        <f>'将来負担比率（分子）の構造'!J$41</f>
        <v>18220</v>
      </c>
      <c r="F66" s="160"/>
      <c r="G66" s="160"/>
      <c r="H66" s="160">
        <f>'将来負担比率（分子）の構造'!K$41</f>
        <v>18401</v>
      </c>
      <c r="I66" s="160"/>
      <c r="J66" s="160"/>
      <c r="K66" s="160">
        <f>'将来負担比率（分子）の構造'!L$41</f>
        <v>18572</v>
      </c>
      <c r="L66" s="160"/>
      <c r="M66" s="160"/>
      <c r="N66" s="160">
        <f>'将来負担比率（分子）の構造'!M$41</f>
        <v>18567</v>
      </c>
      <c r="O66" s="160"/>
      <c r="P66" s="160"/>
    </row>
    <row r="67" spans="1:16">
      <c r="A67" s="160" t="s">
        <v>69</v>
      </c>
      <c r="B67" s="160" t="e">
        <f>NA()</f>
        <v>#N/A</v>
      </c>
      <c r="C67" s="160">
        <f>IF(ISNUMBER('将来負担比率（分子）の構造'!I$53), IF('将来負担比率（分子）の構造'!I$53 &lt; 0, 0, '将来負担比率（分子）の構造'!I$53), NA())</f>
        <v>9934</v>
      </c>
      <c r="D67" s="160" t="e">
        <f>NA()</f>
        <v>#N/A</v>
      </c>
      <c r="E67" s="160" t="e">
        <f>NA()</f>
        <v>#N/A</v>
      </c>
      <c r="F67" s="160">
        <f>IF(ISNUMBER('将来負担比率（分子）の構造'!J$53), IF('将来負担比率（分子）の構造'!J$53 &lt; 0, 0, '将来負担比率（分子）の構造'!J$53), NA())</f>
        <v>9910</v>
      </c>
      <c r="G67" s="160" t="e">
        <f>NA()</f>
        <v>#N/A</v>
      </c>
      <c r="H67" s="160" t="e">
        <f>NA()</f>
        <v>#N/A</v>
      </c>
      <c r="I67" s="160">
        <f>IF(ISNUMBER('将来負担比率（分子）の構造'!K$53), IF('将来負担比率（分子）の構造'!K$53 &lt; 0, 0, '将来負担比率（分子）の構造'!K$53), NA())</f>
        <v>9438</v>
      </c>
      <c r="J67" s="160" t="e">
        <f>NA()</f>
        <v>#N/A</v>
      </c>
      <c r="K67" s="160" t="e">
        <f>NA()</f>
        <v>#N/A</v>
      </c>
      <c r="L67" s="160">
        <f>IF(ISNUMBER('将来負担比率（分子）の構造'!L$53), IF('将来負担比率（分子）の構造'!L$53 &lt; 0, 0, '将来負担比率（分子）の構造'!L$53), NA())</f>
        <v>9956</v>
      </c>
      <c r="M67" s="160" t="e">
        <f>NA()</f>
        <v>#N/A</v>
      </c>
      <c r="N67" s="160" t="e">
        <f>NA()</f>
        <v>#N/A</v>
      </c>
      <c r="O67" s="160">
        <f>IF(ISNUMBER('将来負担比率（分子）の構造'!M$53), IF('将来負担比率（分子）の構造'!M$53 &lt; 0, 0, '将来負担比率（分子）の構造'!M$53), NA())</f>
        <v>10057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1302</v>
      </c>
      <c r="C72" s="164">
        <f>基金残高に係る経年分析!G55</f>
        <v>903</v>
      </c>
      <c r="D72" s="164">
        <f>基金残高に係る経年分析!H55</f>
        <v>753</v>
      </c>
    </row>
    <row r="73" spans="1:16">
      <c r="A73" s="163" t="s">
        <v>72</v>
      </c>
      <c r="B73" s="164">
        <f>基金残高に係る経年分析!F56</f>
        <v>26</v>
      </c>
      <c r="C73" s="164">
        <f>基金残高に係る経年分析!G56</f>
        <v>26</v>
      </c>
      <c r="D73" s="164">
        <f>基金残高に係る経年分析!H56</f>
        <v>26</v>
      </c>
    </row>
    <row r="74" spans="1:16">
      <c r="A74" s="163" t="s">
        <v>73</v>
      </c>
      <c r="B74" s="164">
        <f>基金残高に係る経年分析!F57</f>
        <v>1651</v>
      </c>
      <c r="C74" s="164">
        <f>基金残高に係る経年分析!G57</f>
        <v>1794</v>
      </c>
      <c r="D74" s="164">
        <f>基金残高に係る経年分析!H57</f>
        <v>1921</v>
      </c>
    </row>
  </sheetData>
  <sheetProtection algorithmName="SHA-512" hashValue="BtI1idckWg0maDcsJ+NBt3RNVtCRGO7Ziso89ubs2pUNKhFNgZRnchNdpuNB+zbz6laIYiONT06s95JN4JeebQ==" saltValue="i8hdjromKVCyjTNIpzJe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7763376</v>
      </c>
      <c r="S5" s="669"/>
      <c r="T5" s="669"/>
      <c r="U5" s="669"/>
      <c r="V5" s="669"/>
      <c r="W5" s="669"/>
      <c r="X5" s="669"/>
      <c r="Y5" s="715"/>
      <c r="Z5" s="733">
        <v>40.5</v>
      </c>
      <c r="AA5" s="733"/>
      <c r="AB5" s="733"/>
      <c r="AC5" s="733"/>
      <c r="AD5" s="734">
        <v>7412753</v>
      </c>
      <c r="AE5" s="734"/>
      <c r="AF5" s="734"/>
      <c r="AG5" s="734"/>
      <c r="AH5" s="734"/>
      <c r="AI5" s="734"/>
      <c r="AJ5" s="734"/>
      <c r="AK5" s="734"/>
      <c r="AL5" s="716">
        <v>70.599999999999994</v>
      </c>
      <c r="AM5" s="685"/>
      <c r="AN5" s="685"/>
      <c r="AO5" s="717"/>
      <c r="AP5" s="702" t="s">
        <v>221</v>
      </c>
      <c r="AQ5" s="703"/>
      <c r="AR5" s="703"/>
      <c r="AS5" s="703"/>
      <c r="AT5" s="703"/>
      <c r="AU5" s="703"/>
      <c r="AV5" s="703"/>
      <c r="AW5" s="703"/>
      <c r="AX5" s="703"/>
      <c r="AY5" s="703"/>
      <c r="AZ5" s="703"/>
      <c r="BA5" s="703"/>
      <c r="BB5" s="703"/>
      <c r="BC5" s="703"/>
      <c r="BD5" s="703"/>
      <c r="BE5" s="703"/>
      <c r="BF5" s="704"/>
      <c r="BG5" s="603">
        <v>7400028</v>
      </c>
      <c r="BH5" s="606"/>
      <c r="BI5" s="606"/>
      <c r="BJ5" s="606"/>
      <c r="BK5" s="606"/>
      <c r="BL5" s="606"/>
      <c r="BM5" s="606"/>
      <c r="BN5" s="607"/>
      <c r="BO5" s="665">
        <v>95.3</v>
      </c>
      <c r="BP5" s="665"/>
      <c r="BQ5" s="665"/>
      <c r="BR5" s="665"/>
      <c r="BS5" s="666" t="s">
        <v>175</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213667</v>
      </c>
      <c r="S6" s="606"/>
      <c r="T6" s="606"/>
      <c r="U6" s="606"/>
      <c r="V6" s="606"/>
      <c r="W6" s="606"/>
      <c r="X6" s="606"/>
      <c r="Y6" s="607"/>
      <c r="Z6" s="665">
        <v>1.1000000000000001</v>
      </c>
      <c r="AA6" s="665"/>
      <c r="AB6" s="665"/>
      <c r="AC6" s="665"/>
      <c r="AD6" s="666">
        <v>213667</v>
      </c>
      <c r="AE6" s="666"/>
      <c r="AF6" s="666"/>
      <c r="AG6" s="666"/>
      <c r="AH6" s="666"/>
      <c r="AI6" s="666"/>
      <c r="AJ6" s="666"/>
      <c r="AK6" s="666"/>
      <c r="AL6" s="608">
        <v>2</v>
      </c>
      <c r="AM6" s="609"/>
      <c r="AN6" s="609"/>
      <c r="AO6" s="667"/>
      <c r="AP6" s="600" t="s">
        <v>226</v>
      </c>
      <c r="AQ6" s="601"/>
      <c r="AR6" s="601"/>
      <c r="AS6" s="601"/>
      <c r="AT6" s="601"/>
      <c r="AU6" s="601"/>
      <c r="AV6" s="601"/>
      <c r="AW6" s="601"/>
      <c r="AX6" s="601"/>
      <c r="AY6" s="601"/>
      <c r="AZ6" s="601"/>
      <c r="BA6" s="601"/>
      <c r="BB6" s="601"/>
      <c r="BC6" s="601"/>
      <c r="BD6" s="601"/>
      <c r="BE6" s="601"/>
      <c r="BF6" s="602"/>
      <c r="BG6" s="603">
        <v>7400028</v>
      </c>
      <c r="BH6" s="606"/>
      <c r="BI6" s="606"/>
      <c r="BJ6" s="606"/>
      <c r="BK6" s="606"/>
      <c r="BL6" s="606"/>
      <c r="BM6" s="606"/>
      <c r="BN6" s="607"/>
      <c r="BO6" s="665">
        <v>95.3</v>
      </c>
      <c r="BP6" s="665"/>
      <c r="BQ6" s="665"/>
      <c r="BR6" s="665"/>
      <c r="BS6" s="666" t="s">
        <v>122</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167287</v>
      </c>
      <c r="CS6" s="606"/>
      <c r="CT6" s="606"/>
      <c r="CU6" s="606"/>
      <c r="CV6" s="606"/>
      <c r="CW6" s="606"/>
      <c r="CX6" s="606"/>
      <c r="CY6" s="607"/>
      <c r="CZ6" s="716">
        <v>0.9</v>
      </c>
      <c r="DA6" s="685"/>
      <c r="DB6" s="685"/>
      <c r="DC6" s="719"/>
      <c r="DD6" s="611" t="s">
        <v>228</v>
      </c>
      <c r="DE6" s="606"/>
      <c r="DF6" s="606"/>
      <c r="DG6" s="606"/>
      <c r="DH6" s="606"/>
      <c r="DI6" s="606"/>
      <c r="DJ6" s="606"/>
      <c r="DK6" s="606"/>
      <c r="DL6" s="606"/>
      <c r="DM6" s="606"/>
      <c r="DN6" s="606"/>
      <c r="DO6" s="606"/>
      <c r="DP6" s="607"/>
      <c r="DQ6" s="611">
        <v>167287</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9287</v>
      </c>
      <c r="S7" s="606"/>
      <c r="T7" s="606"/>
      <c r="U7" s="606"/>
      <c r="V7" s="606"/>
      <c r="W7" s="606"/>
      <c r="X7" s="606"/>
      <c r="Y7" s="607"/>
      <c r="Z7" s="665">
        <v>0</v>
      </c>
      <c r="AA7" s="665"/>
      <c r="AB7" s="665"/>
      <c r="AC7" s="665"/>
      <c r="AD7" s="666">
        <v>9287</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3183757</v>
      </c>
      <c r="BH7" s="606"/>
      <c r="BI7" s="606"/>
      <c r="BJ7" s="606"/>
      <c r="BK7" s="606"/>
      <c r="BL7" s="606"/>
      <c r="BM7" s="606"/>
      <c r="BN7" s="607"/>
      <c r="BO7" s="665">
        <v>41</v>
      </c>
      <c r="BP7" s="665"/>
      <c r="BQ7" s="665"/>
      <c r="BR7" s="665"/>
      <c r="BS7" s="666" t="s">
        <v>122</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1952813</v>
      </c>
      <c r="CS7" s="606"/>
      <c r="CT7" s="606"/>
      <c r="CU7" s="606"/>
      <c r="CV7" s="606"/>
      <c r="CW7" s="606"/>
      <c r="CX7" s="606"/>
      <c r="CY7" s="607"/>
      <c r="CZ7" s="665">
        <v>10.8</v>
      </c>
      <c r="DA7" s="665"/>
      <c r="DB7" s="665"/>
      <c r="DC7" s="665"/>
      <c r="DD7" s="611">
        <v>11921</v>
      </c>
      <c r="DE7" s="606"/>
      <c r="DF7" s="606"/>
      <c r="DG7" s="606"/>
      <c r="DH7" s="606"/>
      <c r="DI7" s="606"/>
      <c r="DJ7" s="606"/>
      <c r="DK7" s="606"/>
      <c r="DL7" s="606"/>
      <c r="DM7" s="606"/>
      <c r="DN7" s="606"/>
      <c r="DO7" s="606"/>
      <c r="DP7" s="607"/>
      <c r="DQ7" s="611">
        <v>1770104</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31838</v>
      </c>
      <c r="S8" s="606"/>
      <c r="T8" s="606"/>
      <c r="U8" s="606"/>
      <c r="V8" s="606"/>
      <c r="W8" s="606"/>
      <c r="X8" s="606"/>
      <c r="Y8" s="607"/>
      <c r="Z8" s="665">
        <v>0.2</v>
      </c>
      <c r="AA8" s="665"/>
      <c r="AB8" s="665"/>
      <c r="AC8" s="665"/>
      <c r="AD8" s="666">
        <v>31838</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96016</v>
      </c>
      <c r="BH8" s="606"/>
      <c r="BI8" s="606"/>
      <c r="BJ8" s="606"/>
      <c r="BK8" s="606"/>
      <c r="BL8" s="606"/>
      <c r="BM8" s="606"/>
      <c r="BN8" s="607"/>
      <c r="BO8" s="665">
        <v>1.2</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6696087</v>
      </c>
      <c r="CS8" s="606"/>
      <c r="CT8" s="606"/>
      <c r="CU8" s="606"/>
      <c r="CV8" s="606"/>
      <c r="CW8" s="606"/>
      <c r="CX8" s="606"/>
      <c r="CY8" s="607"/>
      <c r="CZ8" s="665">
        <v>36.9</v>
      </c>
      <c r="DA8" s="665"/>
      <c r="DB8" s="665"/>
      <c r="DC8" s="665"/>
      <c r="DD8" s="611">
        <v>10002</v>
      </c>
      <c r="DE8" s="606"/>
      <c r="DF8" s="606"/>
      <c r="DG8" s="606"/>
      <c r="DH8" s="606"/>
      <c r="DI8" s="606"/>
      <c r="DJ8" s="606"/>
      <c r="DK8" s="606"/>
      <c r="DL8" s="606"/>
      <c r="DM8" s="606"/>
      <c r="DN8" s="606"/>
      <c r="DO8" s="606"/>
      <c r="DP8" s="607"/>
      <c r="DQ8" s="611">
        <v>3405043</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34709</v>
      </c>
      <c r="S9" s="606"/>
      <c r="T9" s="606"/>
      <c r="U9" s="606"/>
      <c r="V9" s="606"/>
      <c r="W9" s="606"/>
      <c r="X9" s="606"/>
      <c r="Y9" s="607"/>
      <c r="Z9" s="665">
        <v>0.2</v>
      </c>
      <c r="AA9" s="665"/>
      <c r="AB9" s="665"/>
      <c r="AC9" s="665"/>
      <c r="AD9" s="666">
        <v>34709</v>
      </c>
      <c r="AE9" s="666"/>
      <c r="AF9" s="666"/>
      <c r="AG9" s="666"/>
      <c r="AH9" s="666"/>
      <c r="AI9" s="666"/>
      <c r="AJ9" s="666"/>
      <c r="AK9" s="666"/>
      <c r="AL9" s="608">
        <v>0.3</v>
      </c>
      <c r="AM9" s="609"/>
      <c r="AN9" s="609"/>
      <c r="AO9" s="667"/>
      <c r="AP9" s="600" t="s">
        <v>236</v>
      </c>
      <c r="AQ9" s="601"/>
      <c r="AR9" s="601"/>
      <c r="AS9" s="601"/>
      <c r="AT9" s="601"/>
      <c r="AU9" s="601"/>
      <c r="AV9" s="601"/>
      <c r="AW9" s="601"/>
      <c r="AX9" s="601"/>
      <c r="AY9" s="601"/>
      <c r="AZ9" s="601"/>
      <c r="BA9" s="601"/>
      <c r="BB9" s="601"/>
      <c r="BC9" s="601"/>
      <c r="BD9" s="601"/>
      <c r="BE9" s="601"/>
      <c r="BF9" s="602"/>
      <c r="BG9" s="603">
        <v>2561476</v>
      </c>
      <c r="BH9" s="606"/>
      <c r="BI9" s="606"/>
      <c r="BJ9" s="606"/>
      <c r="BK9" s="606"/>
      <c r="BL9" s="606"/>
      <c r="BM9" s="606"/>
      <c r="BN9" s="607"/>
      <c r="BO9" s="665">
        <v>33</v>
      </c>
      <c r="BP9" s="665"/>
      <c r="BQ9" s="665"/>
      <c r="BR9" s="665"/>
      <c r="BS9" s="611" t="s">
        <v>228</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1508377</v>
      </c>
      <c r="CS9" s="606"/>
      <c r="CT9" s="606"/>
      <c r="CU9" s="606"/>
      <c r="CV9" s="606"/>
      <c r="CW9" s="606"/>
      <c r="CX9" s="606"/>
      <c r="CY9" s="607"/>
      <c r="CZ9" s="665">
        <v>8.3000000000000007</v>
      </c>
      <c r="DA9" s="665"/>
      <c r="DB9" s="665"/>
      <c r="DC9" s="665"/>
      <c r="DD9" s="611">
        <v>239719</v>
      </c>
      <c r="DE9" s="606"/>
      <c r="DF9" s="606"/>
      <c r="DG9" s="606"/>
      <c r="DH9" s="606"/>
      <c r="DI9" s="606"/>
      <c r="DJ9" s="606"/>
      <c r="DK9" s="606"/>
      <c r="DL9" s="606"/>
      <c r="DM9" s="606"/>
      <c r="DN9" s="606"/>
      <c r="DO9" s="606"/>
      <c r="DP9" s="607"/>
      <c r="DQ9" s="611">
        <v>1399675</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228</v>
      </c>
      <c r="AA10" s="665"/>
      <c r="AB10" s="665"/>
      <c r="AC10" s="665"/>
      <c r="AD10" s="666" t="s">
        <v>122</v>
      </c>
      <c r="AE10" s="666"/>
      <c r="AF10" s="666"/>
      <c r="AG10" s="666"/>
      <c r="AH10" s="666"/>
      <c r="AI10" s="666"/>
      <c r="AJ10" s="666"/>
      <c r="AK10" s="666"/>
      <c r="AL10" s="608" t="s">
        <v>122</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191975</v>
      </c>
      <c r="BH10" s="606"/>
      <c r="BI10" s="606"/>
      <c r="BJ10" s="606"/>
      <c r="BK10" s="606"/>
      <c r="BL10" s="606"/>
      <c r="BM10" s="606"/>
      <c r="BN10" s="607"/>
      <c r="BO10" s="665">
        <v>2.5</v>
      </c>
      <c r="BP10" s="665"/>
      <c r="BQ10" s="665"/>
      <c r="BR10" s="665"/>
      <c r="BS10" s="611" t="s">
        <v>122</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173707</v>
      </c>
      <c r="CS10" s="606"/>
      <c r="CT10" s="606"/>
      <c r="CU10" s="606"/>
      <c r="CV10" s="606"/>
      <c r="CW10" s="606"/>
      <c r="CX10" s="606"/>
      <c r="CY10" s="607"/>
      <c r="CZ10" s="665">
        <v>1</v>
      </c>
      <c r="DA10" s="665"/>
      <c r="DB10" s="665"/>
      <c r="DC10" s="665"/>
      <c r="DD10" s="611" t="s">
        <v>122</v>
      </c>
      <c r="DE10" s="606"/>
      <c r="DF10" s="606"/>
      <c r="DG10" s="606"/>
      <c r="DH10" s="606"/>
      <c r="DI10" s="606"/>
      <c r="DJ10" s="606"/>
      <c r="DK10" s="606"/>
      <c r="DL10" s="606"/>
      <c r="DM10" s="606"/>
      <c r="DN10" s="606"/>
      <c r="DO10" s="606"/>
      <c r="DP10" s="607"/>
      <c r="DQ10" s="611">
        <v>98909</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228</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122</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334290</v>
      </c>
      <c r="BH11" s="606"/>
      <c r="BI11" s="606"/>
      <c r="BJ11" s="606"/>
      <c r="BK11" s="606"/>
      <c r="BL11" s="606"/>
      <c r="BM11" s="606"/>
      <c r="BN11" s="607"/>
      <c r="BO11" s="665">
        <v>4.3</v>
      </c>
      <c r="BP11" s="665"/>
      <c r="BQ11" s="665"/>
      <c r="BR11" s="665"/>
      <c r="BS11" s="611" t="s">
        <v>228</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313763</v>
      </c>
      <c r="CS11" s="606"/>
      <c r="CT11" s="606"/>
      <c r="CU11" s="606"/>
      <c r="CV11" s="606"/>
      <c r="CW11" s="606"/>
      <c r="CX11" s="606"/>
      <c r="CY11" s="607"/>
      <c r="CZ11" s="665">
        <v>1.7</v>
      </c>
      <c r="DA11" s="665"/>
      <c r="DB11" s="665"/>
      <c r="DC11" s="665"/>
      <c r="DD11" s="611">
        <v>134699</v>
      </c>
      <c r="DE11" s="606"/>
      <c r="DF11" s="606"/>
      <c r="DG11" s="606"/>
      <c r="DH11" s="606"/>
      <c r="DI11" s="606"/>
      <c r="DJ11" s="606"/>
      <c r="DK11" s="606"/>
      <c r="DL11" s="606"/>
      <c r="DM11" s="606"/>
      <c r="DN11" s="606"/>
      <c r="DO11" s="606"/>
      <c r="DP11" s="607"/>
      <c r="DQ11" s="611">
        <v>203438</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889903</v>
      </c>
      <c r="S12" s="606"/>
      <c r="T12" s="606"/>
      <c r="U12" s="606"/>
      <c r="V12" s="606"/>
      <c r="W12" s="606"/>
      <c r="X12" s="606"/>
      <c r="Y12" s="607"/>
      <c r="Z12" s="665">
        <v>4.5999999999999996</v>
      </c>
      <c r="AA12" s="665"/>
      <c r="AB12" s="665"/>
      <c r="AC12" s="665"/>
      <c r="AD12" s="666">
        <v>889903</v>
      </c>
      <c r="AE12" s="666"/>
      <c r="AF12" s="666"/>
      <c r="AG12" s="666"/>
      <c r="AH12" s="666"/>
      <c r="AI12" s="666"/>
      <c r="AJ12" s="666"/>
      <c r="AK12" s="666"/>
      <c r="AL12" s="608">
        <v>8.5</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3696467</v>
      </c>
      <c r="BH12" s="606"/>
      <c r="BI12" s="606"/>
      <c r="BJ12" s="606"/>
      <c r="BK12" s="606"/>
      <c r="BL12" s="606"/>
      <c r="BM12" s="606"/>
      <c r="BN12" s="607"/>
      <c r="BO12" s="665">
        <v>47.6</v>
      </c>
      <c r="BP12" s="665"/>
      <c r="BQ12" s="665"/>
      <c r="BR12" s="665"/>
      <c r="BS12" s="611" t="s">
        <v>228</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315912</v>
      </c>
      <c r="CS12" s="606"/>
      <c r="CT12" s="606"/>
      <c r="CU12" s="606"/>
      <c r="CV12" s="606"/>
      <c r="CW12" s="606"/>
      <c r="CX12" s="606"/>
      <c r="CY12" s="607"/>
      <c r="CZ12" s="665">
        <v>1.7</v>
      </c>
      <c r="DA12" s="665"/>
      <c r="DB12" s="665"/>
      <c r="DC12" s="665"/>
      <c r="DD12" s="611">
        <v>5453</v>
      </c>
      <c r="DE12" s="606"/>
      <c r="DF12" s="606"/>
      <c r="DG12" s="606"/>
      <c r="DH12" s="606"/>
      <c r="DI12" s="606"/>
      <c r="DJ12" s="606"/>
      <c r="DK12" s="606"/>
      <c r="DL12" s="606"/>
      <c r="DM12" s="606"/>
      <c r="DN12" s="606"/>
      <c r="DO12" s="606"/>
      <c r="DP12" s="607"/>
      <c r="DQ12" s="611">
        <v>206423</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228</v>
      </c>
      <c r="AA13" s="665"/>
      <c r="AB13" s="665"/>
      <c r="AC13" s="665"/>
      <c r="AD13" s="666" t="s">
        <v>122</v>
      </c>
      <c r="AE13" s="666"/>
      <c r="AF13" s="666"/>
      <c r="AG13" s="666"/>
      <c r="AH13" s="666"/>
      <c r="AI13" s="666"/>
      <c r="AJ13" s="666"/>
      <c r="AK13" s="666"/>
      <c r="AL13" s="608" t="s">
        <v>122</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3631228</v>
      </c>
      <c r="BH13" s="606"/>
      <c r="BI13" s="606"/>
      <c r="BJ13" s="606"/>
      <c r="BK13" s="606"/>
      <c r="BL13" s="606"/>
      <c r="BM13" s="606"/>
      <c r="BN13" s="607"/>
      <c r="BO13" s="665">
        <v>46.8</v>
      </c>
      <c r="BP13" s="665"/>
      <c r="BQ13" s="665"/>
      <c r="BR13" s="665"/>
      <c r="BS13" s="611" t="s">
        <v>122</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2482123</v>
      </c>
      <c r="CS13" s="606"/>
      <c r="CT13" s="606"/>
      <c r="CU13" s="606"/>
      <c r="CV13" s="606"/>
      <c r="CW13" s="606"/>
      <c r="CX13" s="606"/>
      <c r="CY13" s="607"/>
      <c r="CZ13" s="665">
        <v>13.7</v>
      </c>
      <c r="DA13" s="665"/>
      <c r="DB13" s="665"/>
      <c r="DC13" s="665"/>
      <c r="DD13" s="611">
        <v>1369341</v>
      </c>
      <c r="DE13" s="606"/>
      <c r="DF13" s="606"/>
      <c r="DG13" s="606"/>
      <c r="DH13" s="606"/>
      <c r="DI13" s="606"/>
      <c r="DJ13" s="606"/>
      <c r="DK13" s="606"/>
      <c r="DL13" s="606"/>
      <c r="DM13" s="606"/>
      <c r="DN13" s="606"/>
      <c r="DO13" s="606"/>
      <c r="DP13" s="607"/>
      <c r="DQ13" s="611">
        <v>1461065</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228</v>
      </c>
      <c r="AA14" s="665"/>
      <c r="AB14" s="665"/>
      <c r="AC14" s="665"/>
      <c r="AD14" s="666" t="s">
        <v>122</v>
      </c>
      <c r="AE14" s="666"/>
      <c r="AF14" s="666"/>
      <c r="AG14" s="666"/>
      <c r="AH14" s="666"/>
      <c r="AI14" s="666"/>
      <c r="AJ14" s="666"/>
      <c r="AK14" s="666"/>
      <c r="AL14" s="608" t="s">
        <v>228</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138977</v>
      </c>
      <c r="BH14" s="606"/>
      <c r="BI14" s="606"/>
      <c r="BJ14" s="606"/>
      <c r="BK14" s="606"/>
      <c r="BL14" s="606"/>
      <c r="BM14" s="606"/>
      <c r="BN14" s="607"/>
      <c r="BO14" s="665">
        <v>1.8</v>
      </c>
      <c r="BP14" s="665"/>
      <c r="BQ14" s="665"/>
      <c r="BR14" s="665"/>
      <c r="BS14" s="611" t="s">
        <v>122</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815834</v>
      </c>
      <c r="CS14" s="606"/>
      <c r="CT14" s="606"/>
      <c r="CU14" s="606"/>
      <c r="CV14" s="606"/>
      <c r="CW14" s="606"/>
      <c r="CX14" s="606"/>
      <c r="CY14" s="607"/>
      <c r="CZ14" s="665">
        <v>4.5</v>
      </c>
      <c r="DA14" s="665"/>
      <c r="DB14" s="665"/>
      <c r="DC14" s="665"/>
      <c r="DD14" s="611">
        <v>73153</v>
      </c>
      <c r="DE14" s="606"/>
      <c r="DF14" s="606"/>
      <c r="DG14" s="606"/>
      <c r="DH14" s="606"/>
      <c r="DI14" s="606"/>
      <c r="DJ14" s="606"/>
      <c r="DK14" s="606"/>
      <c r="DL14" s="606"/>
      <c r="DM14" s="606"/>
      <c r="DN14" s="606"/>
      <c r="DO14" s="606"/>
      <c r="DP14" s="607"/>
      <c r="DQ14" s="611">
        <v>765541</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88553</v>
      </c>
      <c r="S15" s="606"/>
      <c r="T15" s="606"/>
      <c r="U15" s="606"/>
      <c r="V15" s="606"/>
      <c r="W15" s="606"/>
      <c r="X15" s="606"/>
      <c r="Y15" s="607"/>
      <c r="Z15" s="665">
        <v>0.5</v>
      </c>
      <c r="AA15" s="665"/>
      <c r="AB15" s="665"/>
      <c r="AC15" s="665"/>
      <c r="AD15" s="666">
        <v>88553</v>
      </c>
      <c r="AE15" s="666"/>
      <c r="AF15" s="666"/>
      <c r="AG15" s="666"/>
      <c r="AH15" s="666"/>
      <c r="AI15" s="666"/>
      <c r="AJ15" s="666"/>
      <c r="AK15" s="666"/>
      <c r="AL15" s="608">
        <v>0.8</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380827</v>
      </c>
      <c r="BH15" s="606"/>
      <c r="BI15" s="606"/>
      <c r="BJ15" s="606"/>
      <c r="BK15" s="606"/>
      <c r="BL15" s="606"/>
      <c r="BM15" s="606"/>
      <c r="BN15" s="607"/>
      <c r="BO15" s="665">
        <v>4.9000000000000004</v>
      </c>
      <c r="BP15" s="665"/>
      <c r="BQ15" s="665"/>
      <c r="BR15" s="665"/>
      <c r="BS15" s="611" t="s">
        <v>122</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1781405</v>
      </c>
      <c r="CS15" s="606"/>
      <c r="CT15" s="606"/>
      <c r="CU15" s="606"/>
      <c r="CV15" s="606"/>
      <c r="CW15" s="606"/>
      <c r="CX15" s="606"/>
      <c r="CY15" s="607"/>
      <c r="CZ15" s="665">
        <v>9.8000000000000007</v>
      </c>
      <c r="DA15" s="665"/>
      <c r="DB15" s="665"/>
      <c r="DC15" s="665"/>
      <c r="DD15" s="611">
        <v>298567</v>
      </c>
      <c r="DE15" s="606"/>
      <c r="DF15" s="606"/>
      <c r="DG15" s="606"/>
      <c r="DH15" s="606"/>
      <c r="DI15" s="606"/>
      <c r="DJ15" s="606"/>
      <c r="DK15" s="606"/>
      <c r="DL15" s="606"/>
      <c r="DM15" s="606"/>
      <c r="DN15" s="606"/>
      <c r="DO15" s="606"/>
      <c r="DP15" s="607"/>
      <c r="DQ15" s="611">
        <v>1301454</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122</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t="s">
        <v>228</v>
      </c>
      <c r="CS16" s="606"/>
      <c r="CT16" s="606"/>
      <c r="CU16" s="606"/>
      <c r="CV16" s="606"/>
      <c r="CW16" s="606"/>
      <c r="CX16" s="606"/>
      <c r="CY16" s="607"/>
      <c r="CZ16" s="665" t="s">
        <v>122</v>
      </c>
      <c r="DA16" s="665"/>
      <c r="DB16" s="665"/>
      <c r="DC16" s="665"/>
      <c r="DD16" s="611" t="s">
        <v>122</v>
      </c>
      <c r="DE16" s="606"/>
      <c r="DF16" s="606"/>
      <c r="DG16" s="606"/>
      <c r="DH16" s="606"/>
      <c r="DI16" s="606"/>
      <c r="DJ16" s="606"/>
      <c r="DK16" s="606"/>
      <c r="DL16" s="606"/>
      <c r="DM16" s="606"/>
      <c r="DN16" s="606"/>
      <c r="DO16" s="606"/>
      <c r="DP16" s="607"/>
      <c r="DQ16" s="611" t="s">
        <v>122</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38870</v>
      </c>
      <c r="S17" s="606"/>
      <c r="T17" s="606"/>
      <c r="U17" s="606"/>
      <c r="V17" s="606"/>
      <c r="W17" s="606"/>
      <c r="X17" s="606"/>
      <c r="Y17" s="607"/>
      <c r="Z17" s="665">
        <v>0.2</v>
      </c>
      <c r="AA17" s="665"/>
      <c r="AB17" s="665"/>
      <c r="AC17" s="665"/>
      <c r="AD17" s="666">
        <v>38870</v>
      </c>
      <c r="AE17" s="666"/>
      <c r="AF17" s="666"/>
      <c r="AG17" s="666"/>
      <c r="AH17" s="666"/>
      <c r="AI17" s="666"/>
      <c r="AJ17" s="666"/>
      <c r="AK17" s="666"/>
      <c r="AL17" s="608">
        <v>0.4</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228</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1917414</v>
      </c>
      <c r="CS17" s="606"/>
      <c r="CT17" s="606"/>
      <c r="CU17" s="606"/>
      <c r="CV17" s="606"/>
      <c r="CW17" s="606"/>
      <c r="CX17" s="606"/>
      <c r="CY17" s="607"/>
      <c r="CZ17" s="665">
        <v>10.6</v>
      </c>
      <c r="DA17" s="665"/>
      <c r="DB17" s="665"/>
      <c r="DC17" s="665"/>
      <c r="DD17" s="611" t="s">
        <v>122</v>
      </c>
      <c r="DE17" s="606"/>
      <c r="DF17" s="606"/>
      <c r="DG17" s="606"/>
      <c r="DH17" s="606"/>
      <c r="DI17" s="606"/>
      <c r="DJ17" s="606"/>
      <c r="DK17" s="606"/>
      <c r="DL17" s="606"/>
      <c r="DM17" s="606"/>
      <c r="DN17" s="606"/>
      <c r="DO17" s="606"/>
      <c r="DP17" s="607"/>
      <c r="DQ17" s="611">
        <v>1909816</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1979468</v>
      </c>
      <c r="S18" s="606"/>
      <c r="T18" s="606"/>
      <c r="U18" s="606"/>
      <c r="V18" s="606"/>
      <c r="W18" s="606"/>
      <c r="X18" s="606"/>
      <c r="Y18" s="607"/>
      <c r="Z18" s="665">
        <v>10.3</v>
      </c>
      <c r="AA18" s="665"/>
      <c r="AB18" s="665"/>
      <c r="AC18" s="665"/>
      <c r="AD18" s="666">
        <v>1705498</v>
      </c>
      <c r="AE18" s="666"/>
      <c r="AF18" s="666"/>
      <c r="AG18" s="666"/>
      <c r="AH18" s="666"/>
      <c r="AI18" s="666"/>
      <c r="AJ18" s="666"/>
      <c r="AK18" s="666"/>
      <c r="AL18" s="608">
        <v>16.2</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228</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1705498</v>
      </c>
      <c r="S19" s="606"/>
      <c r="T19" s="606"/>
      <c r="U19" s="606"/>
      <c r="V19" s="606"/>
      <c r="W19" s="606"/>
      <c r="X19" s="606"/>
      <c r="Y19" s="607"/>
      <c r="Z19" s="665">
        <v>8.9</v>
      </c>
      <c r="AA19" s="665"/>
      <c r="AB19" s="665"/>
      <c r="AC19" s="665"/>
      <c r="AD19" s="666">
        <v>1705498</v>
      </c>
      <c r="AE19" s="666"/>
      <c r="AF19" s="666"/>
      <c r="AG19" s="666"/>
      <c r="AH19" s="666"/>
      <c r="AI19" s="666"/>
      <c r="AJ19" s="666"/>
      <c r="AK19" s="666"/>
      <c r="AL19" s="608">
        <v>16.2</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363348</v>
      </c>
      <c r="BH19" s="606"/>
      <c r="BI19" s="606"/>
      <c r="BJ19" s="606"/>
      <c r="BK19" s="606"/>
      <c r="BL19" s="606"/>
      <c r="BM19" s="606"/>
      <c r="BN19" s="607"/>
      <c r="BO19" s="665">
        <v>4.7</v>
      </c>
      <c r="BP19" s="665"/>
      <c r="BQ19" s="665"/>
      <c r="BR19" s="665"/>
      <c r="BS19" s="611" t="s">
        <v>228</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228</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273665</v>
      </c>
      <c r="S20" s="606"/>
      <c r="T20" s="606"/>
      <c r="U20" s="606"/>
      <c r="V20" s="606"/>
      <c r="W20" s="606"/>
      <c r="X20" s="606"/>
      <c r="Y20" s="607"/>
      <c r="Z20" s="665">
        <v>1.4</v>
      </c>
      <c r="AA20" s="665"/>
      <c r="AB20" s="665"/>
      <c r="AC20" s="665"/>
      <c r="AD20" s="666" t="s">
        <v>122</v>
      </c>
      <c r="AE20" s="666"/>
      <c r="AF20" s="666"/>
      <c r="AG20" s="666"/>
      <c r="AH20" s="666"/>
      <c r="AI20" s="666"/>
      <c r="AJ20" s="666"/>
      <c r="AK20" s="666"/>
      <c r="AL20" s="608" t="s">
        <v>122</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363348</v>
      </c>
      <c r="BH20" s="606"/>
      <c r="BI20" s="606"/>
      <c r="BJ20" s="606"/>
      <c r="BK20" s="606"/>
      <c r="BL20" s="606"/>
      <c r="BM20" s="606"/>
      <c r="BN20" s="607"/>
      <c r="BO20" s="665">
        <v>4.7</v>
      </c>
      <c r="BP20" s="665"/>
      <c r="BQ20" s="665"/>
      <c r="BR20" s="665"/>
      <c r="BS20" s="611" t="s">
        <v>122</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18124722</v>
      </c>
      <c r="CS20" s="606"/>
      <c r="CT20" s="606"/>
      <c r="CU20" s="606"/>
      <c r="CV20" s="606"/>
      <c r="CW20" s="606"/>
      <c r="CX20" s="606"/>
      <c r="CY20" s="607"/>
      <c r="CZ20" s="665">
        <v>100</v>
      </c>
      <c r="DA20" s="665"/>
      <c r="DB20" s="665"/>
      <c r="DC20" s="665"/>
      <c r="DD20" s="611">
        <v>2142855</v>
      </c>
      <c r="DE20" s="606"/>
      <c r="DF20" s="606"/>
      <c r="DG20" s="606"/>
      <c r="DH20" s="606"/>
      <c r="DI20" s="606"/>
      <c r="DJ20" s="606"/>
      <c r="DK20" s="606"/>
      <c r="DL20" s="606"/>
      <c r="DM20" s="606"/>
      <c r="DN20" s="606"/>
      <c r="DO20" s="606"/>
      <c r="DP20" s="607"/>
      <c r="DQ20" s="611">
        <v>12688755</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v>305</v>
      </c>
      <c r="S21" s="606"/>
      <c r="T21" s="606"/>
      <c r="U21" s="606"/>
      <c r="V21" s="606"/>
      <c r="W21" s="606"/>
      <c r="X21" s="606"/>
      <c r="Y21" s="607"/>
      <c r="Z21" s="665">
        <v>0</v>
      </c>
      <c r="AA21" s="665"/>
      <c r="AB21" s="665"/>
      <c r="AC21" s="665"/>
      <c r="AD21" s="666" t="s">
        <v>122</v>
      </c>
      <c r="AE21" s="666"/>
      <c r="AF21" s="666"/>
      <c r="AG21" s="666"/>
      <c r="AH21" s="666"/>
      <c r="AI21" s="666"/>
      <c r="AJ21" s="666"/>
      <c r="AK21" s="666"/>
      <c r="AL21" s="608" t="s">
        <v>228</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12725</v>
      </c>
      <c r="BH21" s="606"/>
      <c r="BI21" s="606"/>
      <c r="BJ21" s="606"/>
      <c r="BK21" s="606"/>
      <c r="BL21" s="606"/>
      <c r="BM21" s="606"/>
      <c r="BN21" s="607"/>
      <c r="BO21" s="665">
        <v>0.2</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11049671</v>
      </c>
      <c r="S22" s="606"/>
      <c r="T22" s="606"/>
      <c r="U22" s="606"/>
      <c r="V22" s="606"/>
      <c r="W22" s="606"/>
      <c r="X22" s="606"/>
      <c r="Y22" s="607"/>
      <c r="Z22" s="665">
        <v>57.7</v>
      </c>
      <c r="AA22" s="665"/>
      <c r="AB22" s="665"/>
      <c r="AC22" s="665"/>
      <c r="AD22" s="666">
        <v>10425078</v>
      </c>
      <c r="AE22" s="666"/>
      <c r="AF22" s="666"/>
      <c r="AG22" s="666"/>
      <c r="AH22" s="666"/>
      <c r="AI22" s="666"/>
      <c r="AJ22" s="666"/>
      <c r="AK22" s="666"/>
      <c r="AL22" s="608">
        <v>99.3</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228</v>
      </c>
      <c r="BP22" s="665"/>
      <c r="BQ22" s="665"/>
      <c r="BR22" s="665"/>
      <c r="BS22" s="611" t="s">
        <v>122</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9382</v>
      </c>
      <c r="S23" s="606"/>
      <c r="T23" s="606"/>
      <c r="U23" s="606"/>
      <c r="V23" s="606"/>
      <c r="W23" s="606"/>
      <c r="X23" s="606"/>
      <c r="Y23" s="607"/>
      <c r="Z23" s="665">
        <v>0</v>
      </c>
      <c r="AA23" s="665"/>
      <c r="AB23" s="665"/>
      <c r="AC23" s="665"/>
      <c r="AD23" s="666">
        <v>9382</v>
      </c>
      <c r="AE23" s="666"/>
      <c r="AF23" s="666"/>
      <c r="AG23" s="666"/>
      <c r="AH23" s="666"/>
      <c r="AI23" s="666"/>
      <c r="AJ23" s="666"/>
      <c r="AK23" s="666"/>
      <c r="AL23" s="608">
        <v>0.1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v>350623</v>
      </c>
      <c r="BH23" s="606"/>
      <c r="BI23" s="606"/>
      <c r="BJ23" s="606"/>
      <c r="BK23" s="606"/>
      <c r="BL23" s="606"/>
      <c r="BM23" s="606"/>
      <c r="BN23" s="607"/>
      <c r="BO23" s="665">
        <v>4.5</v>
      </c>
      <c r="BP23" s="665"/>
      <c r="BQ23" s="665"/>
      <c r="BR23" s="665"/>
      <c r="BS23" s="611" t="s">
        <v>122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163001</v>
      </c>
      <c r="S24" s="606"/>
      <c r="T24" s="606"/>
      <c r="U24" s="606"/>
      <c r="V24" s="606"/>
      <c r="W24" s="606"/>
      <c r="X24" s="606"/>
      <c r="Y24" s="607"/>
      <c r="Z24" s="665">
        <v>0.9</v>
      </c>
      <c r="AA24" s="665"/>
      <c r="AB24" s="665"/>
      <c r="AC24" s="665"/>
      <c r="AD24" s="666" t="s">
        <v>122</v>
      </c>
      <c r="AE24" s="666"/>
      <c r="AF24" s="666"/>
      <c r="AG24" s="666"/>
      <c r="AH24" s="666"/>
      <c r="AI24" s="666"/>
      <c r="AJ24" s="666"/>
      <c r="AK24" s="666"/>
      <c r="AL24" s="608" t="s">
        <v>122</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9269034</v>
      </c>
      <c r="CS24" s="669"/>
      <c r="CT24" s="669"/>
      <c r="CU24" s="669"/>
      <c r="CV24" s="669"/>
      <c r="CW24" s="669"/>
      <c r="CX24" s="669"/>
      <c r="CY24" s="715"/>
      <c r="CZ24" s="716">
        <v>51.1</v>
      </c>
      <c r="DA24" s="685"/>
      <c r="DB24" s="685"/>
      <c r="DC24" s="719"/>
      <c r="DD24" s="714">
        <v>6263804</v>
      </c>
      <c r="DE24" s="669"/>
      <c r="DF24" s="669"/>
      <c r="DG24" s="669"/>
      <c r="DH24" s="669"/>
      <c r="DI24" s="669"/>
      <c r="DJ24" s="669"/>
      <c r="DK24" s="715"/>
      <c r="DL24" s="714">
        <v>6206787</v>
      </c>
      <c r="DM24" s="669"/>
      <c r="DN24" s="669"/>
      <c r="DO24" s="669"/>
      <c r="DP24" s="669"/>
      <c r="DQ24" s="669"/>
      <c r="DR24" s="669"/>
      <c r="DS24" s="669"/>
      <c r="DT24" s="669"/>
      <c r="DU24" s="669"/>
      <c r="DV24" s="715"/>
      <c r="DW24" s="716">
        <v>54.9</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126701</v>
      </c>
      <c r="S25" s="606"/>
      <c r="T25" s="606"/>
      <c r="U25" s="606"/>
      <c r="V25" s="606"/>
      <c r="W25" s="606"/>
      <c r="X25" s="606"/>
      <c r="Y25" s="607"/>
      <c r="Z25" s="665">
        <v>0.7</v>
      </c>
      <c r="AA25" s="665"/>
      <c r="AB25" s="665"/>
      <c r="AC25" s="665"/>
      <c r="AD25" s="666">
        <v>30890</v>
      </c>
      <c r="AE25" s="666"/>
      <c r="AF25" s="666"/>
      <c r="AG25" s="666"/>
      <c r="AH25" s="666"/>
      <c r="AI25" s="666"/>
      <c r="AJ25" s="666"/>
      <c r="AK25" s="666"/>
      <c r="AL25" s="608">
        <v>0.3</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228</v>
      </c>
      <c r="BP25" s="665"/>
      <c r="BQ25" s="665"/>
      <c r="BR25" s="665"/>
      <c r="BS25" s="611" t="s">
        <v>122</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3064564</v>
      </c>
      <c r="CS25" s="604"/>
      <c r="CT25" s="604"/>
      <c r="CU25" s="604"/>
      <c r="CV25" s="604"/>
      <c r="CW25" s="604"/>
      <c r="CX25" s="604"/>
      <c r="CY25" s="605"/>
      <c r="CZ25" s="608">
        <v>16.899999999999999</v>
      </c>
      <c r="DA25" s="637"/>
      <c r="DB25" s="637"/>
      <c r="DC25" s="638"/>
      <c r="DD25" s="611">
        <v>2900840</v>
      </c>
      <c r="DE25" s="604"/>
      <c r="DF25" s="604"/>
      <c r="DG25" s="604"/>
      <c r="DH25" s="604"/>
      <c r="DI25" s="604"/>
      <c r="DJ25" s="604"/>
      <c r="DK25" s="605"/>
      <c r="DL25" s="611">
        <v>2899194</v>
      </c>
      <c r="DM25" s="604"/>
      <c r="DN25" s="604"/>
      <c r="DO25" s="604"/>
      <c r="DP25" s="604"/>
      <c r="DQ25" s="604"/>
      <c r="DR25" s="604"/>
      <c r="DS25" s="604"/>
      <c r="DT25" s="604"/>
      <c r="DU25" s="604"/>
      <c r="DV25" s="605"/>
      <c r="DW25" s="608">
        <v>25.7</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75908</v>
      </c>
      <c r="S26" s="606"/>
      <c r="T26" s="606"/>
      <c r="U26" s="606"/>
      <c r="V26" s="606"/>
      <c r="W26" s="606"/>
      <c r="X26" s="606"/>
      <c r="Y26" s="607"/>
      <c r="Z26" s="665">
        <v>0.4</v>
      </c>
      <c r="AA26" s="665"/>
      <c r="AB26" s="665"/>
      <c r="AC26" s="665"/>
      <c r="AD26" s="666" t="s">
        <v>228</v>
      </c>
      <c r="AE26" s="666"/>
      <c r="AF26" s="666"/>
      <c r="AG26" s="666"/>
      <c r="AH26" s="666"/>
      <c r="AI26" s="666"/>
      <c r="AJ26" s="666"/>
      <c r="AK26" s="666"/>
      <c r="AL26" s="608" t="s">
        <v>122</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228</v>
      </c>
      <c r="BH26" s="606"/>
      <c r="BI26" s="606"/>
      <c r="BJ26" s="606"/>
      <c r="BK26" s="606"/>
      <c r="BL26" s="606"/>
      <c r="BM26" s="606"/>
      <c r="BN26" s="607"/>
      <c r="BO26" s="665" t="s">
        <v>122</v>
      </c>
      <c r="BP26" s="665"/>
      <c r="BQ26" s="665"/>
      <c r="BR26" s="665"/>
      <c r="BS26" s="611" t="s">
        <v>122</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2118392</v>
      </c>
      <c r="CS26" s="606"/>
      <c r="CT26" s="606"/>
      <c r="CU26" s="606"/>
      <c r="CV26" s="606"/>
      <c r="CW26" s="606"/>
      <c r="CX26" s="606"/>
      <c r="CY26" s="607"/>
      <c r="CZ26" s="608">
        <v>11.7</v>
      </c>
      <c r="DA26" s="637"/>
      <c r="DB26" s="637"/>
      <c r="DC26" s="638"/>
      <c r="DD26" s="611">
        <v>1965252</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2391766</v>
      </c>
      <c r="S27" s="606"/>
      <c r="T27" s="606"/>
      <c r="U27" s="606"/>
      <c r="V27" s="606"/>
      <c r="W27" s="606"/>
      <c r="X27" s="606"/>
      <c r="Y27" s="607"/>
      <c r="Z27" s="665">
        <v>12.5</v>
      </c>
      <c r="AA27" s="665"/>
      <c r="AB27" s="665"/>
      <c r="AC27" s="665"/>
      <c r="AD27" s="666" t="s">
        <v>228</v>
      </c>
      <c r="AE27" s="666"/>
      <c r="AF27" s="666"/>
      <c r="AG27" s="666"/>
      <c r="AH27" s="666"/>
      <c r="AI27" s="666"/>
      <c r="AJ27" s="666"/>
      <c r="AK27" s="666"/>
      <c r="AL27" s="608" t="s">
        <v>122</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7763376</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4287056</v>
      </c>
      <c r="CS27" s="604"/>
      <c r="CT27" s="604"/>
      <c r="CU27" s="604"/>
      <c r="CV27" s="604"/>
      <c r="CW27" s="604"/>
      <c r="CX27" s="604"/>
      <c r="CY27" s="605"/>
      <c r="CZ27" s="608">
        <v>23.7</v>
      </c>
      <c r="DA27" s="637"/>
      <c r="DB27" s="637"/>
      <c r="DC27" s="638"/>
      <c r="DD27" s="611">
        <v>1453148</v>
      </c>
      <c r="DE27" s="604"/>
      <c r="DF27" s="604"/>
      <c r="DG27" s="604"/>
      <c r="DH27" s="604"/>
      <c r="DI27" s="604"/>
      <c r="DJ27" s="604"/>
      <c r="DK27" s="605"/>
      <c r="DL27" s="611">
        <v>1397777</v>
      </c>
      <c r="DM27" s="604"/>
      <c r="DN27" s="604"/>
      <c r="DO27" s="604"/>
      <c r="DP27" s="604"/>
      <c r="DQ27" s="604"/>
      <c r="DR27" s="604"/>
      <c r="DS27" s="604"/>
      <c r="DT27" s="604"/>
      <c r="DU27" s="604"/>
      <c r="DV27" s="605"/>
      <c r="DW27" s="608">
        <v>12.4</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228</v>
      </c>
      <c r="AA28" s="665"/>
      <c r="AB28" s="665"/>
      <c r="AC28" s="665"/>
      <c r="AD28" s="666" t="s">
        <v>228</v>
      </c>
      <c r="AE28" s="666"/>
      <c r="AF28" s="666"/>
      <c r="AG28" s="666"/>
      <c r="AH28" s="666"/>
      <c r="AI28" s="666"/>
      <c r="AJ28" s="666"/>
      <c r="AK28" s="666"/>
      <c r="AL28" s="608" t="s">
        <v>228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1917414</v>
      </c>
      <c r="CS28" s="606"/>
      <c r="CT28" s="606"/>
      <c r="CU28" s="606"/>
      <c r="CV28" s="606"/>
      <c r="CW28" s="606"/>
      <c r="CX28" s="606"/>
      <c r="CY28" s="607"/>
      <c r="CZ28" s="608">
        <v>10.6</v>
      </c>
      <c r="DA28" s="637"/>
      <c r="DB28" s="637"/>
      <c r="DC28" s="638"/>
      <c r="DD28" s="611">
        <v>1909816</v>
      </c>
      <c r="DE28" s="606"/>
      <c r="DF28" s="606"/>
      <c r="DG28" s="606"/>
      <c r="DH28" s="606"/>
      <c r="DI28" s="606"/>
      <c r="DJ28" s="606"/>
      <c r="DK28" s="607"/>
      <c r="DL28" s="611">
        <v>1909816</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1121857</v>
      </c>
      <c r="S29" s="606"/>
      <c r="T29" s="606"/>
      <c r="U29" s="606"/>
      <c r="V29" s="606"/>
      <c r="W29" s="606"/>
      <c r="X29" s="606"/>
      <c r="Y29" s="607"/>
      <c r="Z29" s="665">
        <v>5.9</v>
      </c>
      <c r="AA29" s="665"/>
      <c r="AB29" s="665"/>
      <c r="AC29" s="665"/>
      <c r="AD29" s="666" t="s">
        <v>122</v>
      </c>
      <c r="AE29" s="666"/>
      <c r="AF29" s="666"/>
      <c r="AG29" s="666"/>
      <c r="AH29" s="666"/>
      <c r="AI29" s="666"/>
      <c r="AJ29" s="666"/>
      <c r="AK29" s="666"/>
      <c r="AL29" s="608" t="s">
        <v>228</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1917414</v>
      </c>
      <c r="CS29" s="604"/>
      <c r="CT29" s="604"/>
      <c r="CU29" s="604"/>
      <c r="CV29" s="604"/>
      <c r="CW29" s="604"/>
      <c r="CX29" s="604"/>
      <c r="CY29" s="605"/>
      <c r="CZ29" s="608">
        <v>10.6</v>
      </c>
      <c r="DA29" s="637"/>
      <c r="DB29" s="637"/>
      <c r="DC29" s="638"/>
      <c r="DD29" s="611">
        <v>1909816</v>
      </c>
      <c r="DE29" s="604"/>
      <c r="DF29" s="604"/>
      <c r="DG29" s="604"/>
      <c r="DH29" s="604"/>
      <c r="DI29" s="604"/>
      <c r="DJ29" s="604"/>
      <c r="DK29" s="605"/>
      <c r="DL29" s="611">
        <v>1909816</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46517</v>
      </c>
      <c r="S30" s="606"/>
      <c r="T30" s="606"/>
      <c r="U30" s="606"/>
      <c r="V30" s="606"/>
      <c r="W30" s="606"/>
      <c r="X30" s="606"/>
      <c r="Y30" s="607"/>
      <c r="Z30" s="665">
        <v>0.2</v>
      </c>
      <c r="AA30" s="665"/>
      <c r="AB30" s="665"/>
      <c r="AC30" s="665"/>
      <c r="AD30" s="666">
        <v>28135</v>
      </c>
      <c r="AE30" s="666"/>
      <c r="AF30" s="666"/>
      <c r="AG30" s="666"/>
      <c r="AH30" s="666"/>
      <c r="AI30" s="666"/>
      <c r="AJ30" s="666"/>
      <c r="AK30" s="666"/>
      <c r="AL30" s="608">
        <v>0.3</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99</v>
      </c>
      <c r="BH30" s="684"/>
      <c r="BI30" s="684"/>
      <c r="BJ30" s="684"/>
      <c r="BK30" s="684"/>
      <c r="BL30" s="684"/>
      <c r="BM30" s="685">
        <v>97.3</v>
      </c>
      <c r="BN30" s="684"/>
      <c r="BO30" s="684"/>
      <c r="BP30" s="684"/>
      <c r="BQ30" s="686"/>
      <c r="BR30" s="683">
        <v>99.1</v>
      </c>
      <c r="BS30" s="684"/>
      <c r="BT30" s="684"/>
      <c r="BU30" s="684"/>
      <c r="BV30" s="684"/>
      <c r="BW30" s="684"/>
      <c r="BX30" s="685">
        <v>97.2</v>
      </c>
      <c r="BY30" s="684"/>
      <c r="BZ30" s="684"/>
      <c r="CA30" s="684"/>
      <c r="CB30" s="686"/>
      <c r="CD30" s="689"/>
      <c r="CE30" s="690"/>
      <c r="CF30" s="647" t="s">
        <v>305</v>
      </c>
      <c r="CG30" s="644"/>
      <c r="CH30" s="644"/>
      <c r="CI30" s="644"/>
      <c r="CJ30" s="644"/>
      <c r="CK30" s="644"/>
      <c r="CL30" s="644"/>
      <c r="CM30" s="644"/>
      <c r="CN30" s="644"/>
      <c r="CO30" s="644"/>
      <c r="CP30" s="644"/>
      <c r="CQ30" s="645"/>
      <c r="CR30" s="603">
        <v>1787763</v>
      </c>
      <c r="CS30" s="606"/>
      <c r="CT30" s="606"/>
      <c r="CU30" s="606"/>
      <c r="CV30" s="606"/>
      <c r="CW30" s="606"/>
      <c r="CX30" s="606"/>
      <c r="CY30" s="607"/>
      <c r="CZ30" s="608">
        <v>9.9</v>
      </c>
      <c r="DA30" s="637"/>
      <c r="DB30" s="637"/>
      <c r="DC30" s="638"/>
      <c r="DD30" s="611">
        <v>1780199</v>
      </c>
      <c r="DE30" s="606"/>
      <c r="DF30" s="606"/>
      <c r="DG30" s="606"/>
      <c r="DH30" s="606"/>
      <c r="DI30" s="606"/>
      <c r="DJ30" s="606"/>
      <c r="DK30" s="607"/>
      <c r="DL30" s="611">
        <v>1780199</v>
      </c>
      <c r="DM30" s="606"/>
      <c r="DN30" s="606"/>
      <c r="DO30" s="606"/>
      <c r="DP30" s="606"/>
      <c r="DQ30" s="606"/>
      <c r="DR30" s="606"/>
      <c r="DS30" s="606"/>
      <c r="DT30" s="606"/>
      <c r="DU30" s="606"/>
      <c r="DV30" s="607"/>
      <c r="DW30" s="608">
        <v>15.8</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11825</v>
      </c>
      <c r="S31" s="606"/>
      <c r="T31" s="606"/>
      <c r="U31" s="606"/>
      <c r="V31" s="606"/>
      <c r="W31" s="606"/>
      <c r="X31" s="606"/>
      <c r="Y31" s="607"/>
      <c r="Z31" s="665">
        <v>0.1</v>
      </c>
      <c r="AA31" s="665"/>
      <c r="AB31" s="665"/>
      <c r="AC31" s="665"/>
      <c r="AD31" s="666" t="s">
        <v>122</v>
      </c>
      <c r="AE31" s="666"/>
      <c r="AF31" s="666"/>
      <c r="AG31" s="666"/>
      <c r="AH31" s="666"/>
      <c r="AI31" s="666"/>
      <c r="AJ31" s="666"/>
      <c r="AK31" s="666"/>
      <c r="AL31" s="608" t="s">
        <v>228</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98.7</v>
      </c>
      <c r="BH31" s="604"/>
      <c r="BI31" s="604"/>
      <c r="BJ31" s="604"/>
      <c r="BK31" s="604"/>
      <c r="BL31" s="604"/>
      <c r="BM31" s="609">
        <v>96.6</v>
      </c>
      <c r="BN31" s="682"/>
      <c r="BO31" s="682"/>
      <c r="BP31" s="682"/>
      <c r="BQ31" s="643"/>
      <c r="BR31" s="681">
        <v>98.9</v>
      </c>
      <c r="BS31" s="604"/>
      <c r="BT31" s="604"/>
      <c r="BU31" s="604"/>
      <c r="BV31" s="604"/>
      <c r="BW31" s="604"/>
      <c r="BX31" s="609">
        <v>96.6</v>
      </c>
      <c r="BY31" s="682"/>
      <c r="BZ31" s="682"/>
      <c r="CA31" s="682"/>
      <c r="CB31" s="643"/>
      <c r="CD31" s="689"/>
      <c r="CE31" s="690"/>
      <c r="CF31" s="647" t="s">
        <v>309</v>
      </c>
      <c r="CG31" s="644"/>
      <c r="CH31" s="644"/>
      <c r="CI31" s="644"/>
      <c r="CJ31" s="644"/>
      <c r="CK31" s="644"/>
      <c r="CL31" s="644"/>
      <c r="CM31" s="644"/>
      <c r="CN31" s="644"/>
      <c r="CO31" s="644"/>
      <c r="CP31" s="644"/>
      <c r="CQ31" s="645"/>
      <c r="CR31" s="603">
        <v>129651</v>
      </c>
      <c r="CS31" s="604"/>
      <c r="CT31" s="604"/>
      <c r="CU31" s="604"/>
      <c r="CV31" s="604"/>
      <c r="CW31" s="604"/>
      <c r="CX31" s="604"/>
      <c r="CY31" s="605"/>
      <c r="CZ31" s="608">
        <v>0.7</v>
      </c>
      <c r="DA31" s="637"/>
      <c r="DB31" s="637"/>
      <c r="DC31" s="638"/>
      <c r="DD31" s="611">
        <v>129617</v>
      </c>
      <c r="DE31" s="604"/>
      <c r="DF31" s="604"/>
      <c r="DG31" s="604"/>
      <c r="DH31" s="604"/>
      <c r="DI31" s="604"/>
      <c r="DJ31" s="604"/>
      <c r="DK31" s="605"/>
      <c r="DL31" s="611">
        <v>129617</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651250</v>
      </c>
      <c r="S32" s="606"/>
      <c r="T32" s="606"/>
      <c r="U32" s="606"/>
      <c r="V32" s="606"/>
      <c r="W32" s="606"/>
      <c r="X32" s="606"/>
      <c r="Y32" s="607"/>
      <c r="Z32" s="665">
        <v>3.4</v>
      </c>
      <c r="AA32" s="665"/>
      <c r="AB32" s="665"/>
      <c r="AC32" s="665"/>
      <c r="AD32" s="666" t="s">
        <v>122</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99.3</v>
      </c>
      <c r="BH32" s="619"/>
      <c r="BI32" s="619"/>
      <c r="BJ32" s="619"/>
      <c r="BK32" s="619"/>
      <c r="BL32" s="619"/>
      <c r="BM32" s="663">
        <v>97.8</v>
      </c>
      <c r="BN32" s="619"/>
      <c r="BO32" s="619"/>
      <c r="BP32" s="619"/>
      <c r="BQ32" s="656"/>
      <c r="BR32" s="680">
        <v>99.2</v>
      </c>
      <c r="BS32" s="619"/>
      <c r="BT32" s="619"/>
      <c r="BU32" s="619"/>
      <c r="BV32" s="619"/>
      <c r="BW32" s="619"/>
      <c r="BX32" s="663">
        <v>97.5</v>
      </c>
      <c r="BY32" s="619"/>
      <c r="BZ32" s="619"/>
      <c r="CA32" s="619"/>
      <c r="CB32" s="656"/>
      <c r="CD32" s="691"/>
      <c r="CE32" s="692"/>
      <c r="CF32" s="647" t="s">
        <v>312</v>
      </c>
      <c r="CG32" s="644"/>
      <c r="CH32" s="644"/>
      <c r="CI32" s="644"/>
      <c r="CJ32" s="644"/>
      <c r="CK32" s="644"/>
      <c r="CL32" s="644"/>
      <c r="CM32" s="644"/>
      <c r="CN32" s="644"/>
      <c r="CO32" s="644"/>
      <c r="CP32" s="644"/>
      <c r="CQ32" s="645"/>
      <c r="CR32" s="603" t="s">
        <v>228</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228</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1074236</v>
      </c>
      <c r="S33" s="606"/>
      <c r="T33" s="606"/>
      <c r="U33" s="606"/>
      <c r="V33" s="606"/>
      <c r="W33" s="606"/>
      <c r="X33" s="606"/>
      <c r="Y33" s="607"/>
      <c r="Z33" s="665">
        <v>5.6</v>
      </c>
      <c r="AA33" s="665"/>
      <c r="AB33" s="665"/>
      <c r="AC33" s="665"/>
      <c r="AD33" s="666" t="s">
        <v>228</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6712833</v>
      </c>
      <c r="CS33" s="604"/>
      <c r="CT33" s="604"/>
      <c r="CU33" s="604"/>
      <c r="CV33" s="604"/>
      <c r="CW33" s="604"/>
      <c r="CX33" s="604"/>
      <c r="CY33" s="605"/>
      <c r="CZ33" s="608">
        <v>37</v>
      </c>
      <c r="DA33" s="637"/>
      <c r="DB33" s="637"/>
      <c r="DC33" s="638"/>
      <c r="DD33" s="611">
        <v>5563371</v>
      </c>
      <c r="DE33" s="604"/>
      <c r="DF33" s="604"/>
      <c r="DG33" s="604"/>
      <c r="DH33" s="604"/>
      <c r="DI33" s="604"/>
      <c r="DJ33" s="604"/>
      <c r="DK33" s="605"/>
      <c r="DL33" s="611">
        <v>4461378</v>
      </c>
      <c r="DM33" s="604"/>
      <c r="DN33" s="604"/>
      <c r="DO33" s="604"/>
      <c r="DP33" s="604"/>
      <c r="DQ33" s="604"/>
      <c r="DR33" s="604"/>
      <c r="DS33" s="604"/>
      <c r="DT33" s="604"/>
      <c r="DU33" s="604"/>
      <c r="DV33" s="605"/>
      <c r="DW33" s="608">
        <v>39.5</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657911</v>
      </c>
      <c r="S34" s="606"/>
      <c r="T34" s="606"/>
      <c r="U34" s="606"/>
      <c r="V34" s="606"/>
      <c r="W34" s="606"/>
      <c r="X34" s="606"/>
      <c r="Y34" s="607"/>
      <c r="Z34" s="665">
        <v>3.4</v>
      </c>
      <c r="AA34" s="665"/>
      <c r="AB34" s="665"/>
      <c r="AC34" s="665"/>
      <c r="AD34" s="666">
        <v>10231</v>
      </c>
      <c r="AE34" s="666"/>
      <c r="AF34" s="666"/>
      <c r="AG34" s="666"/>
      <c r="AH34" s="666"/>
      <c r="AI34" s="666"/>
      <c r="AJ34" s="666"/>
      <c r="AK34" s="666"/>
      <c r="AL34" s="608">
        <v>0.1</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2965531</v>
      </c>
      <c r="CS34" s="606"/>
      <c r="CT34" s="606"/>
      <c r="CU34" s="606"/>
      <c r="CV34" s="606"/>
      <c r="CW34" s="606"/>
      <c r="CX34" s="606"/>
      <c r="CY34" s="607"/>
      <c r="CZ34" s="608">
        <v>16.399999999999999</v>
      </c>
      <c r="DA34" s="637"/>
      <c r="DB34" s="637"/>
      <c r="DC34" s="638"/>
      <c r="DD34" s="611">
        <v>2452515</v>
      </c>
      <c r="DE34" s="606"/>
      <c r="DF34" s="606"/>
      <c r="DG34" s="606"/>
      <c r="DH34" s="606"/>
      <c r="DI34" s="606"/>
      <c r="DJ34" s="606"/>
      <c r="DK34" s="607"/>
      <c r="DL34" s="611">
        <v>2202898</v>
      </c>
      <c r="DM34" s="606"/>
      <c r="DN34" s="606"/>
      <c r="DO34" s="606"/>
      <c r="DP34" s="606"/>
      <c r="DQ34" s="606"/>
      <c r="DR34" s="606"/>
      <c r="DS34" s="606"/>
      <c r="DT34" s="606"/>
      <c r="DU34" s="606"/>
      <c r="DV34" s="607"/>
      <c r="DW34" s="608">
        <v>19.5</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1782420</v>
      </c>
      <c r="S35" s="606"/>
      <c r="T35" s="606"/>
      <c r="U35" s="606"/>
      <c r="V35" s="606"/>
      <c r="W35" s="606"/>
      <c r="X35" s="606"/>
      <c r="Y35" s="607"/>
      <c r="Z35" s="665">
        <v>9.3000000000000007</v>
      </c>
      <c r="AA35" s="665"/>
      <c r="AB35" s="665"/>
      <c r="AC35" s="665"/>
      <c r="AD35" s="666" t="s">
        <v>228</v>
      </c>
      <c r="AE35" s="666"/>
      <c r="AF35" s="666"/>
      <c r="AG35" s="666"/>
      <c r="AH35" s="666"/>
      <c r="AI35" s="666"/>
      <c r="AJ35" s="666"/>
      <c r="AK35" s="666"/>
      <c r="AL35" s="608" t="s">
        <v>122</v>
      </c>
      <c r="AM35" s="609"/>
      <c r="AN35" s="609"/>
      <c r="AO35" s="667"/>
      <c r="AP35" s="214"/>
      <c r="AQ35" s="671" t="s">
        <v>320</v>
      </c>
      <c r="AR35" s="672"/>
      <c r="AS35" s="672"/>
      <c r="AT35" s="672"/>
      <c r="AU35" s="672"/>
      <c r="AV35" s="672"/>
      <c r="AW35" s="672"/>
      <c r="AX35" s="672"/>
      <c r="AY35" s="673"/>
      <c r="AZ35" s="668">
        <v>2246207</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758946</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36954</v>
      </c>
      <c r="CS35" s="604"/>
      <c r="CT35" s="604"/>
      <c r="CU35" s="604"/>
      <c r="CV35" s="604"/>
      <c r="CW35" s="604"/>
      <c r="CX35" s="604"/>
      <c r="CY35" s="605"/>
      <c r="CZ35" s="608">
        <v>0.2</v>
      </c>
      <c r="DA35" s="637"/>
      <c r="DB35" s="637"/>
      <c r="DC35" s="638"/>
      <c r="DD35" s="611">
        <v>23851</v>
      </c>
      <c r="DE35" s="604"/>
      <c r="DF35" s="604"/>
      <c r="DG35" s="604"/>
      <c r="DH35" s="604"/>
      <c r="DI35" s="604"/>
      <c r="DJ35" s="604"/>
      <c r="DK35" s="605"/>
      <c r="DL35" s="611">
        <v>23851</v>
      </c>
      <c r="DM35" s="604"/>
      <c r="DN35" s="604"/>
      <c r="DO35" s="604"/>
      <c r="DP35" s="604"/>
      <c r="DQ35" s="604"/>
      <c r="DR35" s="604"/>
      <c r="DS35" s="604"/>
      <c r="DT35" s="604"/>
      <c r="DU35" s="604"/>
      <c r="DV35" s="605"/>
      <c r="DW35" s="608">
        <v>0.2</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228</v>
      </c>
      <c r="AE36" s="666"/>
      <c r="AF36" s="666"/>
      <c r="AG36" s="666"/>
      <c r="AH36" s="666"/>
      <c r="AI36" s="666"/>
      <c r="AJ36" s="666"/>
      <c r="AK36" s="666"/>
      <c r="AL36" s="608" t="s">
        <v>228</v>
      </c>
      <c r="AM36" s="609"/>
      <c r="AN36" s="609"/>
      <c r="AO36" s="667"/>
      <c r="AQ36" s="640" t="s">
        <v>324</v>
      </c>
      <c r="AR36" s="641"/>
      <c r="AS36" s="641"/>
      <c r="AT36" s="641"/>
      <c r="AU36" s="641"/>
      <c r="AV36" s="641"/>
      <c r="AW36" s="641"/>
      <c r="AX36" s="641"/>
      <c r="AY36" s="642"/>
      <c r="AZ36" s="603">
        <v>629823</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712632</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717620</v>
      </c>
      <c r="CS36" s="606"/>
      <c r="CT36" s="606"/>
      <c r="CU36" s="606"/>
      <c r="CV36" s="606"/>
      <c r="CW36" s="606"/>
      <c r="CX36" s="606"/>
      <c r="CY36" s="607"/>
      <c r="CZ36" s="608">
        <v>4</v>
      </c>
      <c r="DA36" s="637"/>
      <c r="DB36" s="637"/>
      <c r="DC36" s="638"/>
      <c r="DD36" s="611">
        <v>534071</v>
      </c>
      <c r="DE36" s="606"/>
      <c r="DF36" s="606"/>
      <c r="DG36" s="606"/>
      <c r="DH36" s="606"/>
      <c r="DI36" s="606"/>
      <c r="DJ36" s="606"/>
      <c r="DK36" s="607"/>
      <c r="DL36" s="611">
        <v>469654</v>
      </c>
      <c r="DM36" s="606"/>
      <c r="DN36" s="606"/>
      <c r="DO36" s="606"/>
      <c r="DP36" s="606"/>
      <c r="DQ36" s="606"/>
      <c r="DR36" s="606"/>
      <c r="DS36" s="606"/>
      <c r="DT36" s="606"/>
      <c r="DU36" s="606"/>
      <c r="DV36" s="607"/>
      <c r="DW36" s="608">
        <v>4.2</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798120</v>
      </c>
      <c r="S37" s="606"/>
      <c r="T37" s="606"/>
      <c r="U37" s="606"/>
      <c r="V37" s="606"/>
      <c r="W37" s="606"/>
      <c r="X37" s="606"/>
      <c r="Y37" s="607"/>
      <c r="Z37" s="665">
        <v>4.2</v>
      </c>
      <c r="AA37" s="665"/>
      <c r="AB37" s="665"/>
      <c r="AC37" s="665"/>
      <c r="AD37" s="666" t="s">
        <v>122</v>
      </c>
      <c r="AE37" s="666"/>
      <c r="AF37" s="666"/>
      <c r="AG37" s="666"/>
      <c r="AH37" s="666"/>
      <c r="AI37" s="666"/>
      <c r="AJ37" s="666"/>
      <c r="AK37" s="666"/>
      <c r="AL37" s="608" t="s">
        <v>228</v>
      </c>
      <c r="AM37" s="609"/>
      <c r="AN37" s="609"/>
      <c r="AO37" s="667"/>
      <c r="AQ37" s="640" t="s">
        <v>328</v>
      </c>
      <c r="AR37" s="641"/>
      <c r="AS37" s="641"/>
      <c r="AT37" s="641"/>
      <c r="AU37" s="641"/>
      <c r="AV37" s="641"/>
      <c r="AW37" s="641"/>
      <c r="AX37" s="641"/>
      <c r="AY37" s="642"/>
      <c r="AZ37" s="603">
        <v>4446</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8300</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2940</v>
      </c>
      <c r="CS37" s="604"/>
      <c r="CT37" s="604"/>
      <c r="CU37" s="604"/>
      <c r="CV37" s="604"/>
      <c r="CW37" s="604"/>
      <c r="CX37" s="604"/>
      <c r="CY37" s="605"/>
      <c r="CZ37" s="608">
        <v>0</v>
      </c>
      <c r="DA37" s="637"/>
      <c r="DB37" s="637"/>
      <c r="DC37" s="638"/>
      <c r="DD37" s="611">
        <v>2940</v>
      </c>
      <c r="DE37" s="604"/>
      <c r="DF37" s="604"/>
      <c r="DG37" s="604"/>
      <c r="DH37" s="604"/>
      <c r="DI37" s="604"/>
      <c r="DJ37" s="604"/>
      <c r="DK37" s="605"/>
      <c r="DL37" s="611">
        <v>2940</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19162445</v>
      </c>
      <c r="S38" s="655"/>
      <c r="T38" s="655"/>
      <c r="U38" s="655"/>
      <c r="V38" s="655"/>
      <c r="W38" s="655"/>
      <c r="X38" s="655"/>
      <c r="Y38" s="660"/>
      <c r="Z38" s="661">
        <v>100</v>
      </c>
      <c r="AA38" s="661"/>
      <c r="AB38" s="661"/>
      <c r="AC38" s="661"/>
      <c r="AD38" s="662">
        <v>10503716</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228</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13713</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2241761</v>
      </c>
      <c r="CS38" s="606"/>
      <c r="CT38" s="606"/>
      <c r="CU38" s="606"/>
      <c r="CV38" s="606"/>
      <c r="CW38" s="606"/>
      <c r="CX38" s="606"/>
      <c r="CY38" s="607"/>
      <c r="CZ38" s="608">
        <v>12.4</v>
      </c>
      <c r="DA38" s="637"/>
      <c r="DB38" s="637"/>
      <c r="DC38" s="638"/>
      <c r="DD38" s="611">
        <v>1989716</v>
      </c>
      <c r="DE38" s="606"/>
      <c r="DF38" s="606"/>
      <c r="DG38" s="606"/>
      <c r="DH38" s="606"/>
      <c r="DI38" s="606"/>
      <c r="DJ38" s="606"/>
      <c r="DK38" s="607"/>
      <c r="DL38" s="611">
        <v>1763473</v>
      </c>
      <c r="DM38" s="606"/>
      <c r="DN38" s="606"/>
      <c r="DO38" s="606"/>
      <c r="DP38" s="606"/>
      <c r="DQ38" s="606"/>
      <c r="DR38" s="606"/>
      <c r="DS38" s="606"/>
      <c r="DT38" s="606"/>
      <c r="DU38" s="606"/>
      <c r="DV38" s="607"/>
      <c r="DW38" s="608">
        <v>15.6</v>
      </c>
      <c r="DX38" s="637"/>
      <c r="DY38" s="637"/>
      <c r="DZ38" s="637"/>
      <c r="EA38" s="637"/>
      <c r="EB38" s="637"/>
      <c r="EC38" s="639"/>
    </row>
    <row r="39" spans="2:133" ht="11.25" customHeight="1">
      <c r="AQ39" s="640" t="s">
        <v>335</v>
      </c>
      <c r="AR39" s="641"/>
      <c r="AS39" s="641"/>
      <c r="AT39" s="641"/>
      <c r="AU39" s="641"/>
      <c r="AV39" s="641"/>
      <c r="AW39" s="641"/>
      <c r="AX39" s="641"/>
      <c r="AY39" s="642"/>
      <c r="AZ39" s="603" t="s">
        <v>122</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82</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588967</v>
      </c>
      <c r="CS39" s="604"/>
      <c r="CT39" s="604"/>
      <c r="CU39" s="604"/>
      <c r="CV39" s="604"/>
      <c r="CW39" s="604"/>
      <c r="CX39" s="604"/>
      <c r="CY39" s="605"/>
      <c r="CZ39" s="608">
        <v>3.2</v>
      </c>
      <c r="DA39" s="637"/>
      <c r="DB39" s="637"/>
      <c r="DC39" s="638"/>
      <c r="DD39" s="611">
        <v>561716</v>
      </c>
      <c r="DE39" s="604"/>
      <c r="DF39" s="604"/>
      <c r="DG39" s="604"/>
      <c r="DH39" s="604"/>
      <c r="DI39" s="604"/>
      <c r="DJ39" s="604"/>
      <c r="DK39" s="605"/>
      <c r="DL39" s="611" t="s">
        <v>228</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339</v>
      </c>
      <c r="AR40" s="641"/>
      <c r="AS40" s="641"/>
      <c r="AT40" s="641"/>
      <c r="AU40" s="641"/>
      <c r="AV40" s="641"/>
      <c r="AW40" s="641"/>
      <c r="AX40" s="641"/>
      <c r="AY40" s="642"/>
      <c r="AZ40" s="603">
        <v>430800</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103</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162000</v>
      </c>
      <c r="CS40" s="606"/>
      <c r="CT40" s="606"/>
      <c r="CU40" s="606"/>
      <c r="CV40" s="606"/>
      <c r="CW40" s="606"/>
      <c r="CX40" s="606"/>
      <c r="CY40" s="607"/>
      <c r="CZ40" s="608">
        <v>0.9</v>
      </c>
      <c r="DA40" s="637"/>
      <c r="DB40" s="637"/>
      <c r="DC40" s="638"/>
      <c r="DD40" s="611">
        <v>1502</v>
      </c>
      <c r="DE40" s="606"/>
      <c r="DF40" s="606"/>
      <c r="DG40" s="606"/>
      <c r="DH40" s="606"/>
      <c r="DI40" s="606"/>
      <c r="DJ40" s="606"/>
      <c r="DK40" s="607"/>
      <c r="DL40" s="611">
        <v>1502</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342</v>
      </c>
      <c r="AR41" s="653"/>
      <c r="AS41" s="653"/>
      <c r="AT41" s="653"/>
      <c r="AU41" s="653"/>
      <c r="AV41" s="653"/>
      <c r="AW41" s="653"/>
      <c r="AX41" s="653"/>
      <c r="AY41" s="654"/>
      <c r="AZ41" s="618">
        <v>1181138</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290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228</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2142855</v>
      </c>
      <c r="CS42" s="606"/>
      <c r="CT42" s="606"/>
      <c r="CU42" s="606"/>
      <c r="CV42" s="606"/>
      <c r="CW42" s="606"/>
      <c r="CX42" s="606"/>
      <c r="CY42" s="607"/>
      <c r="CZ42" s="608">
        <v>11.8</v>
      </c>
      <c r="DA42" s="609"/>
      <c r="DB42" s="609"/>
      <c r="DC42" s="610"/>
      <c r="DD42" s="611">
        <v>861580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39567</v>
      </c>
      <c r="CS43" s="604"/>
      <c r="CT43" s="604"/>
      <c r="CU43" s="604"/>
      <c r="CV43" s="604"/>
      <c r="CW43" s="604"/>
      <c r="CX43" s="604"/>
      <c r="CY43" s="605"/>
      <c r="CZ43" s="608">
        <v>0.2</v>
      </c>
      <c r="DA43" s="637"/>
      <c r="DB43" s="637"/>
      <c r="DC43" s="638"/>
      <c r="DD43" s="611">
        <v>39567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300</v>
      </c>
      <c r="CE44" s="632"/>
      <c r="CF44" s="600" t="s">
        <v>350</v>
      </c>
      <c r="CG44" s="601"/>
      <c r="CH44" s="601"/>
      <c r="CI44" s="601"/>
      <c r="CJ44" s="601"/>
      <c r="CK44" s="601"/>
      <c r="CL44" s="601"/>
      <c r="CM44" s="601"/>
      <c r="CN44" s="601"/>
      <c r="CO44" s="601"/>
      <c r="CP44" s="601"/>
      <c r="CQ44" s="602"/>
      <c r="CR44" s="603">
        <v>2142855</v>
      </c>
      <c r="CS44" s="606"/>
      <c r="CT44" s="606"/>
      <c r="CU44" s="606"/>
      <c r="CV44" s="606"/>
      <c r="CW44" s="606"/>
      <c r="CX44" s="606"/>
      <c r="CY44" s="607"/>
      <c r="CZ44" s="608">
        <v>11.8</v>
      </c>
      <c r="DA44" s="609"/>
      <c r="DB44" s="609"/>
      <c r="DC44" s="610"/>
      <c r="DD44" s="611">
        <v>861580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403868</v>
      </c>
      <c r="CS45" s="604"/>
      <c r="CT45" s="604"/>
      <c r="CU45" s="604"/>
      <c r="CV45" s="604"/>
      <c r="CW45" s="604"/>
      <c r="CX45" s="604"/>
      <c r="CY45" s="605"/>
      <c r="CZ45" s="608">
        <v>2.2000000000000002</v>
      </c>
      <c r="DA45" s="637"/>
      <c r="DB45" s="637"/>
      <c r="DC45" s="638"/>
      <c r="DD45" s="611">
        <v>30463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1686497</v>
      </c>
      <c r="CS46" s="606"/>
      <c r="CT46" s="606"/>
      <c r="CU46" s="606"/>
      <c r="CV46" s="606"/>
      <c r="CW46" s="606"/>
      <c r="CX46" s="606"/>
      <c r="CY46" s="607"/>
      <c r="CZ46" s="608">
        <v>9.3000000000000007</v>
      </c>
      <c r="DA46" s="609"/>
      <c r="DB46" s="609"/>
      <c r="DC46" s="610"/>
      <c r="DD46" s="611">
        <v>796027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t="s">
        <v>228</v>
      </c>
      <c r="CS47" s="604"/>
      <c r="CT47" s="604"/>
      <c r="CU47" s="604"/>
      <c r="CV47" s="604"/>
      <c r="CW47" s="604"/>
      <c r="CX47" s="604"/>
      <c r="CY47" s="605"/>
      <c r="CZ47" s="608" t="s">
        <v>122</v>
      </c>
      <c r="DA47" s="637"/>
      <c r="DB47" s="637"/>
      <c r="DC47" s="638"/>
      <c r="DD47" s="611" t="s">
        <v>122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18124722</v>
      </c>
      <c r="CS49" s="619"/>
      <c r="CT49" s="619"/>
      <c r="CU49" s="619"/>
      <c r="CV49" s="619"/>
      <c r="CW49" s="619"/>
      <c r="CX49" s="619"/>
      <c r="CY49" s="620"/>
      <c r="CZ49" s="621">
        <v>100</v>
      </c>
      <c r="DA49" s="622"/>
      <c r="DB49" s="622"/>
      <c r="DC49" s="623"/>
      <c r="DD49" s="624">
        <v>12688755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EEXpr3pUB+WMhr2TOmci5r3k8E4AGHrVdPEBI9de8MeW3yOi0HJuNqPOmRzVsHMAIuZBuSUY7vVka8AHdPrEAQ==" saltValue="dA/AFjKB6WibQT66joog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35">
        <v>19103</v>
      </c>
      <c r="R7" s="1136"/>
      <c r="S7" s="1136"/>
      <c r="T7" s="1136"/>
      <c r="U7" s="1136"/>
      <c r="V7" s="1136">
        <v>18071</v>
      </c>
      <c r="W7" s="1136"/>
      <c r="X7" s="1136"/>
      <c r="Y7" s="1136"/>
      <c r="Z7" s="1136"/>
      <c r="AA7" s="1136">
        <v>1032</v>
      </c>
      <c r="AB7" s="1136"/>
      <c r="AC7" s="1136"/>
      <c r="AD7" s="1136"/>
      <c r="AE7" s="1137"/>
      <c r="AF7" s="1138">
        <v>1027</v>
      </c>
      <c r="AG7" s="1139"/>
      <c r="AH7" s="1139"/>
      <c r="AI7" s="1139"/>
      <c r="AJ7" s="1140"/>
      <c r="AK7" s="1122">
        <v>609</v>
      </c>
      <c r="AL7" s="1123"/>
      <c r="AM7" s="1123"/>
      <c r="AN7" s="1123"/>
      <c r="AO7" s="1123"/>
      <c r="AP7" s="1123">
        <v>18566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576</v>
      </c>
      <c r="BT7" s="1127"/>
      <c r="BU7" s="1127"/>
      <c r="BV7" s="1127"/>
      <c r="BW7" s="1127"/>
      <c r="BX7" s="1127"/>
      <c r="BY7" s="1127"/>
      <c r="BZ7" s="1127"/>
      <c r="CA7" s="1127"/>
      <c r="CB7" s="1127"/>
      <c r="CC7" s="1127"/>
      <c r="CD7" s="1127"/>
      <c r="CE7" s="1127"/>
      <c r="CF7" s="1127"/>
      <c r="CG7" s="1128"/>
      <c r="CH7" s="1119">
        <v>1</v>
      </c>
      <c r="CI7" s="1120"/>
      <c r="CJ7" s="1120"/>
      <c r="CK7" s="1120"/>
      <c r="CL7" s="1121"/>
      <c r="CM7" s="1119">
        <v>66</v>
      </c>
      <c r="CN7" s="1120"/>
      <c r="CO7" s="1120"/>
      <c r="CP7" s="1120"/>
      <c r="CQ7" s="1121"/>
      <c r="CR7" s="1119">
        <v>36</v>
      </c>
      <c r="CS7" s="1120"/>
      <c r="CT7" s="1120"/>
      <c r="CU7" s="1120"/>
      <c r="CV7" s="1121"/>
      <c r="CW7" s="1119"/>
      <c r="CX7" s="1120"/>
      <c r="CY7" s="1120"/>
      <c r="CZ7" s="1120"/>
      <c r="DA7" s="1121"/>
      <c r="DB7" s="1119">
        <v>9</v>
      </c>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379</v>
      </c>
      <c r="C8" s="1069"/>
      <c r="D8" s="1069"/>
      <c r="E8" s="1069"/>
      <c r="F8" s="1069"/>
      <c r="G8" s="1069"/>
      <c r="H8" s="1069"/>
      <c r="I8" s="1069"/>
      <c r="J8" s="1069"/>
      <c r="K8" s="1069"/>
      <c r="L8" s="1069"/>
      <c r="M8" s="1069"/>
      <c r="N8" s="1069"/>
      <c r="O8" s="1069"/>
      <c r="P8" s="1070"/>
      <c r="Q8" s="1074">
        <v>78</v>
      </c>
      <c r="R8" s="1075"/>
      <c r="S8" s="1075"/>
      <c r="T8" s="1075"/>
      <c r="U8" s="1075"/>
      <c r="V8" s="1075">
        <v>75</v>
      </c>
      <c r="W8" s="1075"/>
      <c r="X8" s="1075"/>
      <c r="Y8" s="1075"/>
      <c r="Z8" s="1075"/>
      <c r="AA8" s="1075">
        <v>2</v>
      </c>
      <c r="AB8" s="1075"/>
      <c r="AC8" s="1075"/>
      <c r="AD8" s="1075"/>
      <c r="AE8" s="1076"/>
      <c r="AF8" s="1050">
        <v>2</v>
      </c>
      <c r="AG8" s="1051"/>
      <c r="AH8" s="1051"/>
      <c r="AI8" s="1051"/>
      <c r="AJ8" s="1052"/>
      <c r="AK8" s="1117">
        <v>50</v>
      </c>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577</v>
      </c>
      <c r="BT8" s="1046"/>
      <c r="BU8" s="1046"/>
      <c r="BV8" s="1046"/>
      <c r="BW8" s="1046"/>
      <c r="BX8" s="1046"/>
      <c r="BY8" s="1046"/>
      <c r="BZ8" s="1046"/>
      <c r="CA8" s="1046"/>
      <c r="CB8" s="1046"/>
      <c r="CC8" s="1046"/>
      <c r="CD8" s="1046"/>
      <c r="CE8" s="1046"/>
      <c r="CF8" s="1046"/>
      <c r="CG8" s="1047"/>
      <c r="CH8" s="1020">
        <v>1054</v>
      </c>
      <c r="CI8" s="1021"/>
      <c r="CJ8" s="1021"/>
      <c r="CK8" s="1021"/>
      <c r="CL8" s="1022"/>
      <c r="CM8" s="1020">
        <v>3915</v>
      </c>
      <c r="CN8" s="1021"/>
      <c r="CO8" s="1021"/>
      <c r="CP8" s="1021"/>
      <c r="CQ8" s="1022"/>
      <c r="CR8" s="1020"/>
      <c r="CS8" s="1021"/>
      <c r="CT8" s="1021"/>
      <c r="CU8" s="1021"/>
      <c r="CV8" s="1022"/>
      <c r="CW8" s="1020">
        <v>490</v>
      </c>
      <c r="CX8" s="1021"/>
      <c r="CY8" s="1021"/>
      <c r="CZ8" s="1021"/>
      <c r="DA8" s="1022"/>
      <c r="DB8" s="1020"/>
      <c r="DC8" s="1021"/>
      <c r="DD8" s="1021"/>
      <c r="DE8" s="1021"/>
      <c r="DF8" s="1022"/>
      <c r="DG8" s="1020"/>
      <c r="DH8" s="1021"/>
      <c r="DI8" s="1021"/>
      <c r="DJ8" s="1021"/>
      <c r="DK8" s="1022"/>
      <c r="DL8" s="1020">
        <v>24</v>
      </c>
      <c r="DM8" s="1021"/>
      <c r="DN8" s="1021"/>
      <c r="DO8" s="1021"/>
      <c r="DP8" s="1022"/>
      <c r="DQ8" s="1020">
        <v>15</v>
      </c>
      <c r="DR8" s="1021"/>
      <c r="DS8" s="1021"/>
      <c r="DT8" s="1021"/>
      <c r="DU8" s="1022"/>
      <c r="DV8" s="1023"/>
      <c r="DW8" s="1024"/>
      <c r="DX8" s="1024"/>
      <c r="DY8" s="1024"/>
      <c r="DZ8" s="1025"/>
      <c r="EA8" s="234"/>
    </row>
    <row r="9" spans="1:131" s="235" customFormat="1" ht="26.25" customHeight="1">
      <c r="A9" s="241">
        <v>3</v>
      </c>
      <c r="B9" s="1068" t="s">
        <v>380</v>
      </c>
      <c r="C9" s="1069"/>
      <c r="D9" s="1069"/>
      <c r="E9" s="1069"/>
      <c r="F9" s="1069"/>
      <c r="G9" s="1069"/>
      <c r="H9" s="1069"/>
      <c r="I9" s="1069"/>
      <c r="J9" s="1069"/>
      <c r="K9" s="1069"/>
      <c r="L9" s="1069"/>
      <c r="M9" s="1069"/>
      <c r="N9" s="1069"/>
      <c r="O9" s="1069"/>
      <c r="P9" s="1070"/>
      <c r="Q9" s="1074">
        <v>6</v>
      </c>
      <c r="R9" s="1075"/>
      <c r="S9" s="1075"/>
      <c r="T9" s="1075"/>
      <c r="U9" s="1075"/>
      <c r="V9" s="1075">
        <v>2</v>
      </c>
      <c r="W9" s="1075"/>
      <c r="X9" s="1075"/>
      <c r="Y9" s="1075"/>
      <c r="Z9" s="1075"/>
      <c r="AA9" s="1075">
        <v>4</v>
      </c>
      <c r="AB9" s="1075"/>
      <c r="AC9" s="1075"/>
      <c r="AD9" s="1075"/>
      <c r="AE9" s="1076"/>
      <c r="AF9" s="1050">
        <v>4</v>
      </c>
      <c r="AG9" s="1051"/>
      <c r="AH9" s="1051"/>
      <c r="AI9" s="1051"/>
      <c r="AJ9" s="1052"/>
      <c r="AK9" s="1117"/>
      <c r="AL9" s="1118"/>
      <c r="AM9" s="1118"/>
      <c r="AN9" s="1118"/>
      <c r="AO9" s="1118"/>
      <c r="AP9" s="1118">
        <v>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19179</v>
      </c>
      <c r="R23" s="1100"/>
      <c r="S23" s="1100"/>
      <c r="T23" s="1100"/>
      <c r="U23" s="1100"/>
      <c r="V23" s="1100">
        <v>18141</v>
      </c>
      <c r="W23" s="1100"/>
      <c r="X23" s="1100"/>
      <c r="Y23" s="1100"/>
      <c r="Z23" s="1100"/>
      <c r="AA23" s="1100">
        <v>1038</v>
      </c>
      <c r="AB23" s="1100"/>
      <c r="AC23" s="1100"/>
      <c r="AD23" s="1100"/>
      <c r="AE23" s="1101"/>
      <c r="AF23" s="1102">
        <v>1033</v>
      </c>
      <c r="AG23" s="1100"/>
      <c r="AH23" s="1100"/>
      <c r="AI23" s="1100"/>
      <c r="AJ23" s="1103"/>
      <c r="AK23" s="1104"/>
      <c r="AL23" s="1105"/>
      <c r="AM23" s="1105"/>
      <c r="AN23" s="1105"/>
      <c r="AO23" s="1105"/>
      <c r="AP23" s="1100">
        <v>18567</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7297</v>
      </c>
      <c r="R28" s="1085"/>
      <c r="S28" s="1085"/>
      <c r="T28" s="1085"/>
      <c r="U28" s="1085"/>
      <c r="V28" s="1085">
        <v>6538</v>
      </c>
      <c r="W28" s="1085"/>
      <c r="X28" s="1085"/>
      <c r="Y28" s="1085"/>
      <c r="Z28" s="1085"/>
      <c r="AA28" s="1085">
        <v>759</v>
      </c>
      <c r="AB28" s="1085"/>
      <c r="AC28" s="1085"/>
      <c r="AD28" s="1085"/>
      <c r="AE28" s="1086"/>
      <c r="AF28" s="1087">
        <v>759</v>
      </c>
      <c r="AG28" s="1085"/>
      <c r="AH28" s="1085"/>
      <c r="AI28" s="1085"/>
      <c r="AJ28" s="1088"/>
      <c r="AK28" s="1089">
        <v>678</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4285</v>
      </c>
      <c r="R29" s="1075"/>
      <c r="S29" s="1075"/>
      <c r="T29" s="1075"/>
      <c r="U29" s="1075"/>
      <c r="V29" s="1075">
        <v>4010</v>
      </c>
      <c r="W29" s="1075"/>
      <c r="X29" s="1075"/>
      <c r="Y29" s="1075"/>
      <c r="Z29" s="1075"/>
      <c r="AA29" s="1075">
        <v>275</v>
      </c>
      <c r="AB29" s="1075"/>
      <c r="AC29" s="1075"/>
      <c r="AD29" s="1075"/>
      <c r="AE29" s="1076"/>
      <c r="AF29" s="1050">
        <v>275</v>
      </c>
      <c r="AG29" s="1051"/>
      <c r="AH29" s="1051"/>
      <c r="AI29" s="1051"/>
      <c r="AJ29" s="1052"/>
      <c r="AK29" s="1011">
        <v>651</v>
      </c>
      <c r="AL29" s="1002"/>
      <c r="AM29" s="1002"/>
      <c r="AN29" s="1002"/>
      <c r="AO29" s="1002"/>
      <c r="AP29" s="1002"/>
      <c r="AQ29" s="1002"/>
      <c r="AR29" s="1002"/>
      <c r="AS29" s="1002"/>
      <c r="AT29" s="1002"/>
      <c r="AU29" s="1002"/>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1110</v>
      </c>
      <c r="R30" s="1075"/>
      <c r="S30" s="1075"/>
      <c r="T30" s="1075"/>
      <c r="U30" s="1075"/>
      <c r="V30" s="1075">
        <v>1055</v>
      </c>
      <c r="W30" s="1075"/>
      <c r="X30" s="1075"/>
      <c r="Y30" s="1075"/>
      <c r="Z30" s="1075"/>
      <c r="AA30" s="1075">
        <v>55</v>
      </c>
      <c r="AB30" s="1075"/>
      <c r="AC30" s="1075"/>
      <c r="AD30" s="1075"/>
      <c r="AE30" s="1076"/>
      <c r="AF30" s="1050">
        <v>55</v>
      </c>
      <c r="AG30" s="1051"/>
      <c r="AH30" s="1051"/>
      <c r="AI30" s="1051"/>
      <c r="AJ30" s="1052"/>
      <c r="AK30" s="1011">
        <v>563</v>
      </c>
      <c r="AL30" s="1002"/>
      <c r="AM30" s="1002"/>
      <c r="AN30" s="1002"/>
      <c r="AO30" s="1002"/>
      <c r="AP30" s="1002"/>
      <c r="AQ30" s="1002"/>
      <c r="AR30" s="1002"/>
      <c r="AS30" s="1002"/>
      <c r="AT30" s="1002"/>
      <c r="AU30" s="1002"/>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1151</v>
      </c>
      <c r="R31" s="1075"/>
      <c r="S31" s="1075"/>
      <c r="T31" s="1075"/>
      <c r="U31" s="1075"/>
      <c r="V31" s="1075">
        <v>1000</v>
      </c>
      <c r="W31" s="1075"/>
      <c r="X31" s="1075"/>
      <c r="Y31" s="1075"/>
      <c r="Z31" s="1075"/>
      <c r="AA31" s="1075">
        <v>151</v>
      </c>
      <c r="AB31" s="1075"/>
      <c r="AC31" s="1075"/>
      <c r="AD31" s="1075"/>
      <c r="AE31" s="1076"/>
      <c r="AF31" s="1050">
        <v>540</v>
      </c>
      <c r="AG31" s="1051"/>
      <c r="AH31" s="1051"/>
      <c r="AI31" s="1051"/>
      <c r="AJ31" s="1052"/>
      <c r="AK31" s="1011">
        <v>4</v>
      </c>
      <c r="AL31" s="1002"/>
      <c r="AM31" s="1002"/>
      <c r="AN31" s="1002"/>
      <c r="AO31" s="1002"/>
      <c r="AP31" s="1002">
        <v>3889</v>
      </c>
      <c r="AQ31" s="1002"/>
      <c r="AR31" s="1002"/>
      <c r="AS31" s="1002"/>
      <c r="AT31" s="1002"/>
      <c r="AU31" s="1002">
        <v>27</v>
      </c>
      <c r="AV31" s="1002"/>
      <c r="AW31" s="1002"/>
      <c r="AX31" s="1002"/>
      <c r="AY31" s="1002"/>
      <c r="AZ31" s="1073"/>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1793</v>
      </c>
      <c r="R32" s="1075"/>
      <c r="S32" s="1075"/>
      <c r="T32" s="1075"/>
      <c r="U32" s="1075"/>
      <c r="V32" s="1075">
        <v>1753</v>
      </c>
      <c r="W32" s="1075"/>
      <c r="X32" s="1075"/>
      <c r="Y32" s="1075"/>
      <c r="Z32" s="1075"/>
      <c r="AA32" s="1075">
        <v>40</v>
      </c>
      <c r="AB32" s="1075"/>
      <c r="AC32" s="1075"/>
      <c r="AD32" s="1075"/>
      <c r="AE32" s="1076"/>
      <c r="AF32" s="1050">
        <v>40</v>
      </c>
      <c r="AG32" s="1051"/>
      <c r="AH32" s="1051"/>
      <c r="AI32" s="1051"/>
      <c r="AJ32" s="1052"/>
      <c r="AK32" s="1011">
        <v>630</v>
      </c>
      <c r="AL32" s="1002"/>
      <c r="AM32" s="1002"/>
      <c r="AN32" s="1002"/>
      <c r="AO32" s="1002"/>
      <c r="AP32" s="1002">
        <v>6145</v>
      </c>
      <c r="AQ32" s="1002"/>
      <c r="AR32" s="1002"/>
      <c r="AS32" s="1002"/>
      <c r="AT32" s="1002"/>
      <c r="AU32" s="1002">
        <v>5844</v>
      </c>
      <c r="AV32" s="1002"/>
      <c r="AW32" s="1002"/>
      <c r="AX32" s="1002"/>
      <c r="AY32" s="1002"/>
      <c r="AZ32" s="1073"/>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1669</v>
      </c>
      <c r="AG63" s="990"/>
      <c r="AH63" s="990"/>
      <c r="AI63" s="990"/>
      <c r="AJ63" s="1061"/>
      <c r="AK63" s="1062"/>
      <c r="AL63" s="994"/>
      <c r="AM63" s="994"/>
      <c r="AN63" s="994"/>
      <c r="AO63" s="994"/>
      <c r="AP63" s="990">
        <v>10034</v>
      </c>
      <c r="AQ63" s="990"/>
      <c r="AR63" s="990"/>
      <c r="AS63" s="990"/>
      <c r="AT63" s="990"/>
      <c r="AU63" s="990">
        <v>5871</v>
      </c>
      <c r="AV63" s="990"/>
      <c r="AW63" s="990"/>
      <c r="AX63" s="990"/>
      <c r="AY63" s="990"/>
      <c r="AZ63" s="1056"/>
      <c r="BA63" s="1056"/>
      <c r="BB63" s="1056"/>
      <c r="BC63" s="1056"/>
      <c r="BD63" s="1056"/>
      <c r="BE63" s="991"/>
      <c r="BF63" s="991"/>
      <c r="BG63" s="991"/>
      <c r="BH63" s="991"/>
      <c r="BI63" s="992"/>
      <c r="BJ63" s="1057" t="s">
        <v>122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405</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406</v>
      </c>
      <c r="W66" s="1033"/>
      <c r="X66" s="1033"/>
      <c r="Y66" s="1033"/>
      <c r="Z66" s="1034"/>
      <c r="AA66" s="1032" t="s">
        <v>407</v>
      </c>
      <c r="AB66" s="1033"/>
      <c r="AC66" s="1033"/>
      <c r="AD66" s="1033"/>
      <c r="AE66" s="1034"/>
      <c r="AF66" s="1038" t="s">
        <v>408</v>
      </c>
      <c r="AG66" s="1039"/>
      <c r="AH66" s="1039"/>
      <c r="AI66" s="1039"/>
      <c r="AJ66" s="1040"/>
      <c r="AK66" s="1032" t="s">
        <v>391</v>
      </c>
      <c r="AL66" s="1027"/>
      <c r="AM66" s="1027"/>
      <c r="AN66" s="1027"/>
      <c r="AO66" s="1028"/>
      <c r="AP66" s="1032" t="s">
        <v>409</v>
      </c>
      <c r="AQ66" s="1033"/>
      <c r="AR66" s="1033"/>
      <c r="AS66" s="1033"/>
      <c r="AT66" s="1034"/>
      <c r="AU66" s="1032" t="s">
        <v>410</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563</v>
      </c>
      <c r="C68" s="1017"/>
      <c r="D68" s="1017"/>
      <c r="E68" s="1017"/>
      <c r="F68" s="1017"/>
      <c r="G68" s="1017"/>
      <c r="H68" s="1017"/>
      <c r="I68" s="1017"/>
      <c r="J68" s="1017"/>
      <c r="K68" s="1017"/>
      <c r="L68" s="1017"/>
      <c r="M68" s="1017"/>
      <c r="N68" s="1017"/>
      <c r="O68" s="1017"/>
      <c r="P68" s="1018"/>
      <c r="Q68" s="1019">
        <v>1644</v>
      </c>
      <c r="R68" s="1013"/>
      <c r="S68" s="1013"/>
      <c r="T68" s="1013"/>
      <c r="U68" s="1013"/>
      <c r="V68" s="1013">
        <v>1624</v>
      </c>
      <c r="W68" s="1013"/>
      <c r="X68" s="1013"/>
      <c r="Y68" s="1013"/>
      <c r="Z68" s="1013"/>
      <c r="AA68" s="1013">
        <v>20</v>
      </c>
      <c r="AB68" s="1013"/>
      <c r="AC68" s="1013"/>
      <c r="AD68" s="1013"/>
      <c r="AE68" s="1013"/>
      <c r="AF68" s="1013">
        <v>20</v>
      </c>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t="s">
        <v>567</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563</v>
      </c>
      <c r="C69" s="1006"/>
      <c r="D69" s="1006"/>
      <c r="E69" s="1006"/>
      <c r="F69" s="1006"/>
      <c r="G69" s="1006"/>
      <c r="H69" s="1006"/>
      <c r="I69" s="1006"/>
      <c r="J69" s="1006"/>
      <c r="K69" s="1006"/>
      <c r="L69" s="1006"/>
      <c r="M69" s="1006"/>
      <c r="N69" s="1006"/>
      <c r="O69" s="1006"/>
      <c r="P69" s="1007"/>
      <c r="Q69" s="1008">
        <v>693386</v>
      </c>
      <c r="R69" s="1002"/>
      <c r="S69" s="1002"/>
      <c r="T69" s="1002"/>
      <c r="U69" s="1002"/>
      <c r="V69" s="1002">
        <v>677426</v>
      </c>
      <c r="W69" s="1002"/>
      <c r="X69" s="1002"/>
      <c r="Y69" s="1002"/>
      <c r="Z69" s="1002"/>
      <c r="AA69" s="1002">
        <v>15960</v>
      </c>
      <c r="AB69" s="1002"/>
      <c r="AC69" s="1002"/>
      <c r="AD69" s="1002"/>
      <c r="AE69" s="1002"/>
      <c r="AF69" s="1002">
        <v>15960</v>
      </c>
      <c r="AG69" s="1002"/>
      <c r="AH69" s="1002"/>
      <c r="AI69" s="1002"/>
      <c r="AJ69" s="1002"/>
      <c r="AK69" s="1002">
        <v>7105</v>
      </c>
      <c r="AL69" s="1002"/>
      <c r="AM69" s="1002"/>
      <c r="AN69" s="1002"/>
      <c r="AO69" s="1002"/>
      <c r="AP69" s="1002"/>
      <c r="AQ69" s="1002"/>
      <c r="AR69" s="1002"/>
      <c r="AS69" s="1002"/>
      <c r="AT69" s="1002"/>
      <c r="AU69" s="1002"/>
      <c r="AV69" s="1002"/>
      <c r="AW69" s="1002"/>
      <c r="AX69" s="1002"/>
      <c r="AY69" s="1002"/>
      <c r="AZ69" s="1003" t="s">
        <v>568</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564</v>
      </c>
      <c r="C70" s="1006"/>
      <c r="D70" s="1006"/>
      <c r="E70" s="1006"/>
      <c r="F70" s="1006"/>
      <c r="G70" s="1006"/>
      <c r="H70" s="1006"/>
      <c r="I70" s="1006"/>
      <c r="J70" s="1006"/>
      <c r="K70" s="1006"/>
      <c r="L70" s="1006"/>
      <c r="M70" s="1006"/>
      <c r="N70" s="1006"/>
      <c r="O70" s="1006"/>
      <c r="P70" s="1007"/>
      <c r="Q70" s="1008">
        <v>26393</v>
      </c>
      <c r="R70" s="1002"/>
      <c r="S70" s="1002"/>
      <c r="T70" s="1002"/>
      <c r="U70" s="1002"/>
      <c r="V70" s="1002">
        <v>25068</v>
      </c>
      <c r="W70" s="1002"/>
      <c r="X70" s="1002"/>
      <c r="Y70" s="1002"/>
      <c r="Z70" s="1002"/>
      <c r="AA70" s="1002">
        <v>1325</v>
      </c>
      <c r="AB70" s="1002"/>
      <c r="AC70" s="1002"/>
      <c r="AD70" s="1002"/>
      <c r="AE70" s="1002"/>
      <c r="AF70" s="1002">
        <v>1325</v>
      </c>
      <c r="AG70" s="1002"/>
      <c r="AH70" s="1002"/>
      <c r="AI70" s="1002"/>
      <c r="AJ70" s="1002"/>
      <c r="AK70" s="1002">
        <v>22</v>
      </c>
      <c r="AL70" s="1002"/>
      <c r="AM70" s="1002"/>
      <c r="AN70" s="1002"/>
      <c r="AO70" s="1002"/>
      <c r="AP70" s="1002"/>
      <c r="AQ70" s="1002"/>
      <c r="AR70" s="1002"/>
      <c r="AS70" s="1002"/>
      <c r="AT70" s="1002"/>
      <c r="AU70" s="1002"/>
      <c r="AV70" s="1002"/>
      <c r="AW70" s="1002"/>
      <c r="AX70" s="1002"/>
      <c r="AY70" s="1002"/>
      <c r="AZ70" s="1003" t="s">
        <v>567</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564</v>
      </c>
      <c r="C71" s="1006"/>
      <c r="D71" s="1006"/>
      <c r="E71" s="1006"/>
      <c r="F71" s="1006"/>
      <c r="G71" s="1006"/>
      <c r="H71" s="1006"/>
      <c r="I71" s="1006"/>
      <c r="J71" s="1006"/>
      <c r="K71" s="1006"/>
      <c r="L71" s="1006"/>
      <c r="M71" s="1006"/>
      <c r="N71" s="1006"/>
      <c r="O71" s="1006"/>
      <c r="P71" s="1007"/>
      <c r="Q71" s="1008">
        <v>382</v>
      </c>
      <c r="R71" s="1002"/>
      <c r="S71" s="1002"/>
      <c r="T71" s="1002"/>
      <c r="U71" s="1002"/>
      <c r="V71" s="1002">
        <v>136</v>
      </c>
      <c r="W71" s="1002"/>
      <c r="X71" s="1002"/>
      <c r="Y71" s="1002"/>
      <c r="Z71" s="1002"/>
      <c r="AA71" s="1002">
        <v>246</v>
      </c>
      <c r="AB71" s="1002"/>
      <c r="AC71" s="1002"/>
      <c r="AD71" s="1002"/>
      <c r="AE71" s="1002"/>
      <c r="AF71" s="1002">
        <v>246</v>
      </c>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t="s">
        <v>569</v>
      </c>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565</v>
      </c>
      <c r="C72" s="1006"/>
      <c r="D72" s="1006"/>
      <c r="E72" s="1006"/>
      <c r="F72" s="1006"/>
      <c r="G72" s="1006"/>
      <c r="H72" s="1006"/>
      <c r="I72" s="1006"/>
      <c r="J72" s="1006"/>
      <c r="K72" s="1006"/>
      <c r="L72" s="1006"/>
      <c r="M72" s="1006"/>
      <c r="N72" s="1006"/>
      <c r="O72" s="1006"/>
      <c r="P72" s="1007"/>
      <c r="Q72" s="1008">
        <v>423</v>
      </c>
      <c r="R72" s="1002"/>
      <c r="S72" s="1002"/>
      <c r="T72" s="1002"/>
      <c r="U72" s="1002"/>
      <c r="V72" s="1002">
        <v>410</v>
      </c>
      <c r="W72" s="1002"/>
      <c r="X72" s="1002"/>
      <c r="Y72" s="1002"/>
      <c r="Z72" s="1002"/>
      <c r="AA72" s="1002">
        <v>12</v>
      </c>
      <c r="AB72" s="1002"/>
      <c r="AC72" s="1002"/>
      <c r="AD72" s="1002"/>
      <c r="AE72" s="1002"/>
      <c r="AF72" s="1002">
        <v>12</v>
      </c>
      <c r="AG72" s="1002"/>
      <c r="AH72" s="1002"/>
      <c r="AI72" s="1002"/>
      <c r="AJ72" s="1002"/>
      <c r="AK72" s="1002">
        <v>49</v>
      </c>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566</v>
      </c>
      <c r="C73" s="1006"/>
      <c r="D73" s="1006"/>
      <c r="E73" s="1006"/>
      <c r="F73" s="1006"/>
      <c r="G73" s="1006"/>
      <c r="H73" s="1006"/>
      <c r="I73" s="1006"/>
      <c r="J73" s="1006"/>
      <c r="K73" s="1006"/>
      <c r="L73" s="1006"/>
      <c r="M73" s="1006"/>
      <c r="N73" s="1006"/>
      <c r="O73" s="1006"/>
      <c r="P73" s="1007"/>
      <c r="Q73" s="1008">
        <v>47938</v>
      </c>
      <c r="R73" s="1002"/>
      <c r="S73" s="1002"/>
      <c r="T73" s="1002"/>
      <c r="U73" s="1002"/>
      <c r="V73" s="1002">
        <v>43893</v>
      </c>
      <c r="W73" s="1002"/>
      <c r="X73" s="1002"/>
      <c r="Y73" s="1002"/>
      <c r="Z73" s="1002"/>
      <c r="AA73" s="1002">
        <v>4045</v>
      </c>
      <c r="AB73" s="1002"/>
      <c r="AC73" s="1002"/>
      <c r="AD73" s="1002"/>
      <c r="AE73" s="1002"/>
      <c r="AF73" s="1002">
        <v>3243</v>
      </c>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575</v>
      </c>
      <c r="C74" s="1006"/>
      <c r="D74" s="1006"/>
      <c r="E74" s="1006"/>
      <c r="F74" s="1006"/>
      <c r="G74" s="1006"/>
      <c r="H74" s="1006"/>
      <c r="I74" s="1006"/>
      <c r="J74" s="1006"/>
      <c r="K74" s="1006"/>
      <c r="L74" s="1006"/>
      <c r="M74" s="1006"/>
      <c r="N74" s="1006"/>
      <c r="O74" s="1006"/>
      <c r="P74" s="1007"/>
      <c r="Q74" s="1008">
        <v>10</v>
      </c>
      <c r="R74" s="1002"/>
      <c r="S74" s="1002"/>
      <c r="T74" s="1002"/>
      <c r="U74" s="1002"/>
      <c r="V74" s="1002">
        <v>5</v>
      </c>
      <c r="W74" s="1002"/>
      <c r="X74" s="1002"/>
      <c r="Y74" s="1002"/>
      <c r="Z74" s="1002"/>
      <c r="AA74" s="1002">
        <v>5</v>
      </c>
      <c r="AB74" s="1002"/>
      <c r="AC74" s="1002"/>
      <c r="AD74" s="1002"/>
      <c r="AE74" s="1002"/>
      <c r="AF74" s="1002">
        <v>5</v>
      </c>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20811</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299</v>
      </c>
      <c r="AG109" s="925"/>
      <c r="AH109" s="925"/>
      <c r="AI109" s="925"/>
      <c r="AJ109" s="926"/>
      <c r="AK109" s="927" t="s">
        <v>298</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299</v>
      </c>
      <c r="BW109" s="925"/>
      <c r="BX109" s="925"/>
      <c r="BY109" s="925"/>
      <c r="BZ109" s="926"/>
      <c r="CA109" s="927" t="s">
        <v>298</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299</v>
      </c>
      <c r="DM109" s="925"/>
      <c r="DN109" s="925"/>
      <c r="DO109" s="925"/>
      <c r="DP109" s="926"/>
      <c r="DQ109" s="927" t="s">
        <v>298</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1739074</v>
      </c>
      <c r="AB110" s="918"/>
      <c r="AC110" s="918"/>
      <c r="AD110" s="918"/>
      <c r="AE110" s="919"/>
      <c r="AF110" s="920">
        <v>1799862</v>
      </c>
      <c r="AG110" s="918"/>
      <c r="AH110" s="918"/>
      <c r="AI110" s="918"/>
      <c r="AJ110" s="919"/>
      <c r="AK110" s="920">
        <v>1917414</v>
      </c>
      <c r="AL110" s="918"/>
      <c r="AM110" s="918"/>
      <c r="AN110" s="918"/>
      <c r="AO110" s="919"/>
      <c r="AP110" s="921">
        <v>19.5</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18401386</v>
      </c>
      <c r="BR110" s="865"/>
      <c r="BS110" s="865"/>
      <c r="BT110" s="865"/>
      <c r="BU110" s="865"/>
      <c r="BV110" s="865">
        <v>18572208</v>
      </c>
      <c r="BW110" s="865"/>
      <c r="BX110" s="865"/>
      <c r="BY110" s="865"/>
      <c r="BZ110" s="865"/>
      <c r="CA110" s="865">
        <v>18566865</v>
      </c>
      <c r="CB110" s="865"/>
      <c r="CC110" s="865"/>
      <c r="CD110" s="865"/>
      <c r="CE110" s="865"/>
      <c r="CF110" s="889">
        <v>188.8</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122</v>
      </c>
      <c r="DM110" s="865"/>
      <c r="DN110" s="865"/>
      <c r="DO110" s="865"/>
      <c r="DP110" s="865"/>
      <c r="DQ110" s="865" t="s">
        <v>384</v>
      </c>
      <c r="DR110" s="865"/>
      <c r="DS110" s="865"/>
      <c r="DT110" s="865"/>
      <c r="DU110" s="865"/>
      <c r="DV110" s="866" t="s">
        <v>122</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122</v>
      </c>
      <c r="AG111" s="946"/>
      <c r="AH111" s="946"/>
      <c r="AI111" s="946"/>
      <c r="AJ111" s="947"/>
      <c r="AK111" s="948" t="s">
        <v>428</v>
      </c>
      <c r="AL111" s="946"/>
      <c r="AM111" s="946"/>
      <c r="AN111" s="946"/>
      <c r="AO111" s="947"/>
      <c r="AP111" s="949" t="s">
        <v>384</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142755</v>
      </c>
      <c r="BR111" s="837"/>
      <c r="BS111" s="837"/>
      <c r="BT111" s="837"/>
      <c r="BU111" s="837"/>
      <c r="BV111" s="837">
        <v>91023</v>
      </c>
      <c r="BW111" s="837"/>
      <c r="BX111" s="837"/>
      <c r="BY111" s="837"/>
      <c r="BZ111" s="837"/>
      <c r="CA111" s="837">
        <v>39292</v>
      </c>
      <c r="CB111" s="837"/>
      <c r="CC111" s="837"/>
      <c r="CD111" s="837"/>
      <c r="CE111" s="837"/>
      <c r="CF111" s="898">
        <v>0.4</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384</v>
      </c>
      <c r="DH111" s="837"/>
      <c r="DI111" s="837"/>
      <c r="DJ111" s="837"/>
      <c r="DK111" s="837"/>
      <c r="DL111" s="837" t="s">
        <v>384</v>
      </c>
      <c r="DM111" s="837"/>
      <c r="DN111" s="837"/>
      <c r="DO111" s="837"/>
      <c r="DP111" s="837"/>
      <c r="DQ111" s="837" t="s">
        <v>384</v>
      </c>
      <c r="DR111" s="837"/>
      <c r="DS111" s="837"/>
      <c r="DT111" s="837"/>
      <c r="DU111" s="837"/>
      <c r="DV111" s="814" t="s">
        <v>122</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384</v>
      </c>
      <c r="AG112" s="800"/>
      <c r="AH112" s="800"/>
      <c r="AI112" s="800"/>
      <c r="AJ112" s="801"/>
      <c r="AK112" s="802" t="s">
        <v>122</v>
      </c>
      <c r="AL112" s="800"/>
      <c r="AM112" s="800"/>
      <c r="AN112" s="800"/>
      <c r="AO112" s="801"/>
      <c r="AP112" s="847" t="s">
        <v>122</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5523982</v>
      </c>
      <c r="BR112" s="837"/>
      <c r="BS112" s="837"/>
      <c r="BT112" s="837"/>
      <c r="BU112" s="837"/>
      <c r="BV112" s="837">
        <v>5783606</v>
      </c>
      <c r="BW112" s="837"/>
      <c r="BX112" s="837"/>
      <c r="BY112" s="837"/>
      <c r="BZ112" s="837"/>
      <c r="CA112" s="837">
        <v>5871034</v>
      </c>
      <c r="CB112" s="837"/>
      <c r="CC112" s="837"/>
      <c r="CD112" s="837"/>
      <c r="CE112" s="837"/>
      <c r="CF112" s="898">
        <v>59.7</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384</v>
      </c>
      <c r="DM112" s="837"/>
      <c r="DN112" s="837"/>
      <c r="DO112" s="837"/>
      <c r="DP112" s="837"/>
      <c r="DQ112" s="837" t="s">
        <v>122</v>
      </c>
      <c r="DR112" s="837"/>
      <c r="DS112" s="837"/>
      <c r="DT112" s="837"/>
      <c r="DU112" s="837"/>
      <c r="DV112" s="814" t="s">
        <v>122</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503282</v>
      </c>
      <c r="AB113" s="946"/>
      <c r="AC113" s="946"/>
      <c r="AD113" s="946"/>
      <c r="AE113" s="947"/>
      <c r="AF113" s="948">
        <v>567390</v>
      </c>
      <c r="AG113" s="946"/>
      <c r="AH113" s="946"/>
      <c r="AI113" s="946"/>
      <c r="AJ113" s="947"/>
      <c r="AK113" s="948">
        <v>548967</v>
      </c>
      <c r="AL113" s="946"/>
      <c r="AM113" s="946"/>
      <c r="AN113" s="946"/>
      <c r="AO113" s="947"/>
      <c r="AP113" s="949">
        <v>5.6</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t="s">
        <v>122</v>
      </c>
      <c r="BR113" s="837"/>
      <c r="BS113" s="837"/>
      <c r="BT113" s="837"/>
      <c r="BU113" s="837"/>
      <c r="BV113" s="837" t="s">
        <v>122</v>
      </c>
      <c r="BW113" s="837"/>
      <c r="BX113" s="837"/>
      <c r="BY113" s="837"/>
      <c r="BZ113" s="837"/>
      <c r="CA113" s="837" t="s">
        <v>384</v>
      </c>
      <c r="CB113" s="837"/>
      <c r="CC113" s="837"/>
      <c r="CD113" s="837"/>
      <c r="CE113" s="837"/>
      <c r="CF113" s="898" t="s">
        <v>384</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384</v>
      </c>
      <c r="DH113" s="800"/>
      <c r="DI113" s="800"/>
      <c r="DJ113" s="800"/>
      <c r="DK113" s="801"/>
      <c r="DL113" s="802" t="s">
        <v>122</v>
      </c>
      <c r="DM113" s="800"/>
      <c r="DN113" s="800"/>
      <c r="DO113" s="800"/>
      <c r="DP113" s="801"/>
      <c r="DQ113" s="802" t="s">
        <v>384</v>
      </c>
      <c r="DR113" s="800"/>
      <c r="DS113" s="800"/>
      <c r="DT113" s="800"/>
      <c r="DU113" s="801"/>
      <c r="DV113" s="847" t="s">
        <v>384</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384</v>
      </c>
      <c r="AB114" s="800"/>
      <c r="AC114" s="800"/>
      <c r="AD114" s="800"/>
      <c r="AE114" s="801"/>
      <c r="AF114" s="802" t="s">
        <v>384</v>
      </c>
      <c r="AG114" s="800"/>
      <c r="AH114" s="800"/>
      <c r="AI114" s="800"/>
      <c r="AJ114" s="801"/>
      <c r="AK114" s="802" t="s">
        <v>122</v>
      </c>
      <c r="AL114" s="800"/>
      <c r="AM114" s="800"/>
      <c r="AN114" s="800"/>
      <c r="AO114" s="801"/>
      <c r="AP114" s="847" t="s">
        <v>384</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4430903</v>
      </c>
      <c r="BR114" s="837"/>
      <c r="BS114" s="837"/>
      <c r="BT114" s="837"/>
      <c r="BU114" s="837"/>
      <c r="BV114" s="837">
        <v>4327922</v>
      </c>
      <c r="BW114" s="837"/>
      <c r="BX114" s="837"/>
      <c r="BY114" s="837"/>
      <c r="BZ114" s="837"/>
      <c r="CA114" s="837">
        <v>4273645</v>
      </c>
      <c r="CB114" s="837"/>
      <c r="CC114" s="837"/>
      <c r="CD114" s="837"/>
      <c r="CE114" s="837"/>
      <c r="CF114" s="898">
        <v>43.5</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384</v>
      </c>
      <c r="DH114" s="800"/>
      <c r="DI114" s="800"/>
      <c r="DJ114" s="800"/>
      <c r="DK114" s="801"/>
      <c r="DL114" s="802" t="s">
        <v>122</v>
      </c>
      <c r="DM114" s="800"/>
      <c r="DN114" s="800"/>
      <c r="DO114" s="800"/>
      <c r="DP114" s="801"/>
      <c r="DQ114" s="802" t="s">
        <v>122</v>
      </c>
      <c r="DR114" s="800"/>
      <c r="DS114" s="800"/>
      <c r="DT114" s="800"/>
      <c r="DU114" s="801"/>
      <c r="DV114" s="847" t="s">
        <v>384</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21130</v>
      </c>
      <c r="AB115" s="946"/>
      <c r="AC115" s="946"/>
      <c r="AD115" s="946"/>
      <c r="AE115" s="947"/>
      <c r="AF115" s="948">
        <v>21151</v>
      </c>
      <c r="AG115" s="946"/>
      <c r="AH115" s="946"/>
      <c r="AI115" s="946"/>
      <c r="AJ115" s="947"/>
      <c r="AK115" s="948">
        <v>21220</v>
      </c>
      <c r="AL115" s="946"/>
      <c r="AM115" s="946"/>
      <c r="AN115" s="946"/>
      <c r="AO115" s="947"/>
      <c r="AP115" s="949">
        <v>0.2</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v>91099</v>
      </c>
      <c r="BR115" s="837"/>
      <c r="BS115" s="837"/>
      <c r="BT115" s="837"/>
      <c r="BU115" s="837"/>
      <c r="BV115" s="837">
        <v>52330</v>
      </c>
      <c r="BW115" s="837"/>
      <c r="BX115" s="837"/>
      <c r="BY115" s="837"/>
      <c r="BZ115" s="837"/>
      <c r="CA115" s="837">
        <v>14954</v>
      </c>
      <c r="CB115" s="837"/>
      <c r="CC115" s="837"/>
      <c r="CD115" s="837"/>
      <c r="CE115" s="837"/>
      <c r="CF115" s="898">
        <v>0.2</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t="s">
        <v>384</v>
      </c>
      <c r="DM115" s="800"/>
      <c r="DN115" s="800"/>
      <c r="DO115" s="800"/>
      <c r="DP115" s="801"/>
      <c r="DQ115" s="802" t="s">
        <v>384</v>
      </c>
      <c r="DR115" s="800"/>
      <c r="DS115" s="800"/>
      <c r="DT115" s="800"/>
      <c r="DU115" s="801"/>
      <c r="DV115" s="847" t="s">
        <v>122</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384</v>
      </c>
      <c r="AG116" s="800"/>
      <c r="AH116" s="800"/>
      <c r="AI116" s="800"/>
      <c r="AJ116" s="801"/>
      <c r="AK116" s="802" t="s">
        <v>384</v>
      </c>
      <c r="AL116" s="800"/>
      <c r="AM116" s="800"/>
      <c r="AN116" s="800"/>
      <c r="AO116" s="801"/>
      <c r="AP116" s="847" t="s">
        <v>384</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122</v>
      </c>
      <c r="BW116" s="837"/>
      <c r="BX116" s="837"/>
      <c r="BY116" s="837"/>
      <c r="BZ116" s="837"/>
      <c r="CA116" s="837" t="s">
        <v>384</v>
      </c>
      <c r="CB116" s="837"/>
      <c r="CC116" s="837"/>
      <c r="CD116" s="837"/>
      <c r="CE116" s="837"/>
      <c r="CF116" s="898" t="s">
        <v>122</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122</v>
      </c>
      <c r="DH116" s="800"/>
      <c r="DI116" s="800"/>
      <c r="DJ116" s="800"/>
      <c r="DK116" s="801"/>
      <c r="DL116" s="802" t="s">
        <v>122</v>
      </c>
      <c r="DM116" s="800"/>
      <c r="DN116" s="800"/>
      <c r="DO116" s="800"/>
      <c r="DP116" s="801"/>
      <c r="DQ116" s="802" t="s">
        <v>122</v>
      </c>
      <c r="DR116" s="800"/>
      <c r="DS116" s="800"/>
      <c r="DT116" s="800"/>
      <c r="DU116" s="801"/>
      <c r="DV116" s="847" t="s">
        <v>122</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2263486</v>
      </c>
      <c r="AB117" s="932"/>
      <c r="AC117" s="932"/>
      <c r="AD117" s="932"/>
      <c r="AE117" s="933"/>
      <c r="AF117" s="934">
        <v>2388403</v>
      </c>
      <c r="AG117" s="932"/>
      <c r="AH117" s="932"/>
      <c r="AI117" s="932"/>
      <c r="AJ117" s="933"/>
      <c r="AK117" s="934">
        <v>2487601</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122</v>
      </c>
      <c r="BW117" s="837"/>
      <c r="BX117" s="837"/>
      <c r="BY117" s="837"/>
      <c r="BZ117" s="837"/>
      <c r="CA117" s="837" t="s">
        <v>384</v>
      </c>
      <c r="CB117" s="837"/>
      <c r="CC117" s="837"/>
      <c r="CD117" s="837"/>
      <c r="CE117" s="837"/>
      <c r="CF117" s="898" t="s">
        <v>384</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384</v>
      </c>
      <c r="DH117" s="800"/>
      <c r="DI117" s="800"/>
      <c r="DJ117" s="800"/>
      <c r="DK117" s="801"/>
      <c r="DL117" s="802" t="s">
        <v>384</v>
      </c>
      <c r="DM117" s="800"/>
      <c r="DN117" s="800"/>
      <c r="DO117" s="800"/>
      <c r="DP117" s="801"/>
      <c r="DQ117" s="802" t="s">
        <v>384</v>
      </c>
      <c r="DR117" s="800"/>
      <c r="DS117" s="800"/>
      <c r="DT117" s="800"/>
      <c r="DU117" s="801"/>
      <c r="DV117" s="847" t="s">
        <v>384</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299</v>
      </c>
      <c r="AG118" s="925"/>
      <c r="AH118" s="925"/>
      <c r="AI118" s="925"/>
      <c r="AJ118" s="926"/>
      <c r="AK118" s="927" t="s">
        <v>298</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384</v>
      </c>
      <c r="BR118" s="868"/>
      <c r="BS118" s="868"/>
      <c r="BT118" s="868"/>
      <c r="BU118" s="868"/>
      <c r="BV118" s="868" t="s">
        <v>122</v>
      </c>
      <c r="BW118" s="868"/>
      <c r="BX118" s="868"/>
      <c r="BY118" s="868"/>
      <c r="BZ118" s="868"/>
      <c r="CA118" s="868" t="s">
        <v>122</v>
      </c>
      <c r="CB118" s="868"/>
      <c r="CC118" s="868"/>
      <c r="CD118" s="868"/>
      <c r="CE118" s="868"/>
      <c r="CF118" s="898" t="s">
        <v>122</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122</v>
      </c>
      <c r="AG119" s="918"/>
      <c r="AH119" s="918"/>
      <c r="AI119" s="918"/>
      <c r="AJ119" s="919"/>
      <c r="AK119" s="920" t="s">
        <v>384</v>
      </c>
      <c r="AL119" s="918"/>
      <c r="AM119" s="918"/>
      <c r="AN119" s="918"/>
      <c r="AO119" s="919"/>
      <c r="AP119" s="921" t="s">
        <v>122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452</v>
      </c>
      <c r="BP119" s="901"/>
      <c r="BQ119" s="905">
        <v>28590125</v>
      </c>
      <c r="BR119" s="868"/>
      <c r="BS119" s="868"/>
      <c r="BT119" s="868"/>
      <c r="BU119" s="868"/>
      <c r="BV119" s="868">
        <v>28827089</v>
      </c>
      <c r="BW119" s="868"/>
      <c r="BX119" s="868"/>
      <c r="BY119" s="868"/>
      <c r="BZ119" s="868"/>
      <c r="CA119" s="868">
        <v>28765790</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142755</v>
      </c>
      <c r="DH119" s="783"/>
      <c r="DI119" s="783"/>
      <c r="DJ119" s="783"/>
      <c r="DK119" s="784"/>
      <c r="DL119" s="785">
        <v>91023</v>
      </c>
      <c r="DM119" s="783"/>
      <c r="DN119" s="783"/>
      <c r="DO119" s="783"/>
      <c r="DP119" s="784"/>
      <c r="DQ119" s="785">
        <v>39292</v>
      </c>
      <c r="DR119" s="783"/>
      <c r="DS119" s="783"/>
      <c r="DT119" s="783"/>
      <c r="DU119" s="784"/>
      <c r="DV119" s="871">
        <v>0.4</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122</v>
      </c>
      <c r="AG120" s="800"/>
      <c r="AH120" s="800"/>
      <c r="AI120" s="800"/>
      <c r="AJ120" s="801"/>
      <c r="AK120" s="802" t="s">
        <v>384</v>
      </c>
      <c r="AL120" s="800"/>
      <c r="AM120" s="800"/>
      <c r="AN120" s="800"/>
      <c r="AO120" s="801"/>
      <c r="AP120" s="847" t="s">
        <v>384</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3342606</v>
      </c>
      <c r="BR120" s="865"/>
      <c r="BS120" s="865"/>
      <c r="BT120" s="865"/>
      <c r="BU120" s="865"/>
      <c r="BV120" s="865">
        <v>2836989</v>
      </c>
      <c r="BW120" s="865"/>
      <c r="BX120" s="865"/>
      <c r="BY120" s="865"/>
      <c r="BZ120" s="865"/>
      <c r="CA120" s="865">
        <v>3047955</v>
      </c>
      <c r="CB120" s="865"/>
      <c r="CC120" s="865"/>
      <c r="CD120" s="865"/>
      <c r="CE120" s="865"/>
      <c r="CF120" s="889">
        <v>31</v>
      </c>
      <c r="CG120" s="890"/>
      <c r="CH120" s="890"/>
      <c r="CI120" s="890"/>
      <c r="CJ120" s="890"/>
      <c r="CK120" s="891" t="s">
        <v>456</v>
      </c>
      <c r="CL120" s="875"/>
      <c r="CM120" s="875"/>
      <c r="CN120" s="875"/>
      <c r="CO120" s="876"/>
      <c r="CP120" s="895" t="s">
        <v>457</v>
      </c>
      <c r="CQ120" s="896"/>
      <c r="CR120" s="896"/>
      <c r="CS120" s="896"/>
      <c r="CT120" s="896"/>
      <c r="CU120" s="896"/>
      <c r="CV120" s="896"/>
      <c r="CW120" s="896"/>
      <c r="CX120" s="896"/>
      <c r="CY120" s="896"/>
      <c r="CZ120" s="896"/>
      <c r="DA120" s="896"/>
      <c r="DB120" s="896"/>
      <c r="DC120" s="896"/>
      <c r="DD120" s="896"/>
      <c r="DE120" s="896"/>
      <c r="DF120" s="897"/>
      <c r="DG120" s="884">
        <v>5486533</v>
      </c>
      <c r="DH120" s="865"/>
      <c r="DI120" s="865"/>
      <c r="DJ120" s="865"/>
      <c r="DK120" s="865"/>
      <c r="DL120" s="865">
        <v>5742587</v>
      </c>
      <c r="DM120" s="865"/>
      <c r="DN120" s="865"/>
      <c r="DO120" s="865"/>
      <c r="DP120" s="865"/>
      <c r="DQ120" s="865">
        <v>5843809</v>
      </c>
      <c r="DR120" s="865"/>
      <c r="DS120" s="865"/>
      <c r="DT120" s="865"/>
      <c r="DU120" s="865"/>
      <c r="DV120" s="866">
        <v>59.4</v>
      </c>
      <c r="DW120" s="866"/>
      <c r="DX120" s="866"/>
      <c r="DY120" s="866"/>
      <c r="DZ120" s="867"/>
    </row>
    <row r="121" spans="1:130" s="226" customFormat="1" ht="26.25" customHeight="1">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384</v>
      </c>
      <c r="AB121" s="800"/>
      <c r="AC121" s="800"/>
      <c r="AD121" s="800"/>
      <c r="AE121" s="801"/>
      <c r="AF121" s="802" t="s">
        <v>122</v>
      </c>
      <c r="AG121" s="800"/>
      <c r="AH121" s="800"/>
      <c r="AI121" s="800"/>
      <c r="AJ121" s="801"/>
      <c r="AK121" s="802" t="s">
        <v>122</v>
      </c>
      <c r="AL121" s="800"/>
      <c r="AM121" s="800"/>
      <c r="AN121" s="800"/>
      <c r="AO121" s="801"/>
      <c r="AP121" s="847" t="s">
        <v>384</v>
      </c>
      <c r="AQ121" s="848"/>
      <c r="AR121" s="848"/>
      <c r="AS121" s="848"/>
      <c r="AT121" s="849"/>
      <c r="AU121" s="909"/>
      <c r="AV121" s="910"/>
      <c r="AW121" s="910"/>
      <c r="AX121" s="910"/>
      <c r="AY121" s="911"/>
      <c r="AZ121" s="835" t="s">
        <v>459</v>
      </c>
      <c r="BA121" s="770"/>
      <c r="BB121" s="770"/>
      <c r="BC121" s="770"/>
      <c r="BD121" s="770"/>
      <c r="BE121" s="770"/>
      <c r="BF121" s="770"/>
      <c r="BG121" s="770"/>
      <c r="BH121" s="770"/>
      <c r="BI121" s="770"/>
      <c r="BJ121" s="770"/>
      <c r="BK121" s="770"/>
      <c r="BL121" s="770"/>
      <c r="BM121" s="770"/>
      <c r="BN121" s="770"/>
      <c r="BO121" s="770"/>
      <c r="BP121" s="771"/>
      <c r="BQ121" s="836">
        <v>1994109</v>
      </c>
      <c r="BR121" s="837"/>
      <c r="BS121" s="837"/>
      <c r="BT121" s="837"/>
      <c r="BU121" s="837"/>
      <c r="BV121" s="837">
        <v>2086491</v>
      </c>
      <c r="BW121" s="837"/>
      <c r="BX121" s="837"/>
      <c r="BY121" s="837"/>
      <c r="BZ121" s="837"/>
      <c r="CA121" s="837">
        <v>1866039</v>
      </c>
      <c r="CB121" s="837"/>
      <c r="CC121" s="837"/>
      <c r="CD121" s="837"/>
      <c r="CE121" s="837"/>
      <c r="CF121" s="898">
        <v>19</v>
      </c>
      <c r="CG121" s="899"/>
      <c r="CH121" s="899"/>
      <c r="CI121" s="899"/>
      <c r="CJ121" s="899"/>
      <c r="CK121" s="892"/>
      <c r="CL121" s="878"/>
      <c r="CM121" s="878"/>
      <c r="CN121" s="878"/>
      <c r="CO121" s="879"/>
      <c r="CP121" s="858" t="s">
        <v>460</v>
      </c>
      <c r="CQ121" s="859"/>
      <c r="CR121" s="859"/>
      <c r="CS121" s="859"/>
      <c r="CT121" s="859"/>
      <c r="CU121" s="859"/>
      <c r="CV121" s="859"/>
      <c r="CW121" s="859"/>
      <c r="CX121" s="859"/>
      <c r="CY121" s="859"/>
      <c r="CZ121" s="859"/>
      <c r="DA121" s="859"/>
      <c r="DB121" s="859"/>
      <c r="DC121" s="859"/>
      <c r="DD121" s="859"/>
      <c r="DE121" s="859"/>
      <c r="DF121" s="860"/>
      <c r="DG121" s="836">
        <v>37449</v>
      </c>
      <c r="DH121" s="837"/>
      <c r="DI121" s="837"/>
      <c r="DJ121" s="837"/>
      <c r="DK121" s="837"/>
      <c r="DL121" s="837">
        <v>41019</v>
      </c>
      <c r="DM121" s="837"/>
      <c r="DN121" s="837"/>
      <c r="DO121" s="837"/>
      <c r="DP121" s="837"/>
      <c r="DQ121" s="837">
        <v>27225</v>
      </c>
      <c r="DR121" s="837"/>
      <c r="DS121" s="837"/>
      <c r="DT121" s="837"/>
      <c r="DU121" s="837"/>
      <c r="DV121" s="814">
        <v>0.3</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384</v>
      </c>
      <c r="AG122" s="800"/>
      <c r="AH122" s="800"/>
      <c r="AI122" s="800"/>
      <c r="AJ122" s="801"/>
      <c r="AK122" s="802" t="s">
        <v>384</v>
      </c>
      <c r="AL122" s="800"/>
      <c r="AM122" s="800"/>
      <c r="AN122" s="800"/>
      <c r="AO122" s="801"/>
      <c r="AP122" s="847" t="s">
        <v>122</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13814927</v>
      </c>
      <c r="BR122" s="868"/>
      <c r="BS122" s="868"/>
      <c r="BT122" s="868"/>
      <c r="BU122" s="868"/>
      <c r="BV122" s="868">
        <v>13947555</v>
      </c>
      <c r="BW122" s="868"/>
      <c r="BX122" s="868"/>
      <c r="BY122" s="868"/>
      <c r="BZ122" s="868"/>
      <c r="CA122" s="868">
        <v>13794353</v>
      </c>
      <c r="CB122" s="868"/>
      <c r="CC122" s="868"/>
      <c r="CD122" s="868"/>
      <c r="CE122" s="868"/>
      <c r="CF122" s="869">
        <v>140.30000000000001</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384</v>
      </c>
      <c r="AB123" s="800"/>
      <c r="AC123" s="800"/>
      <c r="AD123" s="800"/>
      <c r="AE123" s="801"/>
      <c r="AF123" s="802" t="s">
        <v>384</v>
      </c>
      <c r="AG123" s="800"/>
      <c r="AH123" s="800"/>
      <c r="AI123" s="800"/>
      <c r="AJ123" s="801"/>
      <c r="AK123" s="802" t="s">
        <v>384</v>
      </c>
      <c r="AL123" s="800"/>
      <c r="AM123" s="800"/>
      <c r="AN123" s="800"/>
      <c r="AO123" s="801"/>
      <c r="AP123" s="847" t="s">
        <v>384</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462</v>
      </c>
      <c r="BP123" s="901"/>
      <c r="BQ123" s="855">
        <v>19151642</v>
      </c>
      <c r="BR123" s="856"/>
      <c r="BS123" s="856"/>
      <c r="BT123" s="856"/>
      <c r="BU123" s="856"/>
      <c r="BV123" s="856">
        <v>18871035</v>
      </c>
      <c r="BW123" s="856"/>
      <c r="BX123" s="856"/>
      <c r="BY123" s="856"/>
      <c r="BZ123" s="856"/>
      <c r="CA123" s="856">
        <v>18708347</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463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95.9</v>
      </c>
      <c r="BR124" s="854"/>
      <c r="BS124" s="854"/>
      <c r="BT124" s="854"/>
      <c r="BU124" s="854"/>
      <c r="BV124" s="854">
        <v>102.2</v>
      </c>
      <c r="BW124" s="854"/>
      <c r="BX124" s="854"/>
      <c r="BY124" s="854"/>
      <c r="BZ124" s="854"/>
      <c r="CA124" s="854">
        <v>102.2</v>
      </c>
      <c r="CB124" s="854"/>
      <c r="CC124" s="854"/>
      <c r="CD124" s="854"/>
      <c r="CE124" s="854"/>
      <c r="CF124" s="744"/>
      <c r="CG124" s="745"/>
      <c r="CH124" s="745"/>
      <c r="CI124" s="745"/>
      <c r="CJ124" s="885"/>
      <c r="CK124" s="893"/>
      <c r="CL124" s="893"/>
      <c r="CM124" s="893"/>
      <c r="CN124" s="893"/>
      <c r="CO124" s="894"/>
      <c r="CP124" s="858" t="s">
        <v>464</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384</v>
      </c>
      <c r="DM124" s="783"/>
      <c r="DN124" s="783"/>
      <c r="DO124" s="783"/>
      <c r="DP124" s="784"/>
      <c r="DQ124" s="785" t="s">
        <v>122</v>
      </c>
      <c r="DR124" s="783"/>
      <c r="DS124" s="783"/>
      <c r="DT124" s="783"/>
      <c r="DU124" s="784"/>
      <c r="DV124" s="871" t="s">
        <v>122</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384</v>
      </c>
      <c r="AB125" s="800"/>
      <c r="AC125" s="800"/>
      <c r="AD125" s="800"/>
      <c r="AE125" s="801"/>
      <c r="AF125" s="802" t="s">
        <v>384</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465</v>
      </c>
      <c r="CL125" s="875"/>
      <c r="CM125" s="875"/>
      <c r="CN125" s="875"/>
      <c r="CO125" s="876"/>
      <c r="CP125" s="883" t="s">
        <v>466</v>
      </c>
      <c r="CQ125" s="828"/>
      <c r="CR125" s="828"/>
      <c r="CS125" s="828"/>
      <c r="CT125" s="828"/>
      <c r="CU125" s="828"/>
      <c r="CV125" s="828"/>
      <c r="CW125" s="828"/>
      <c r="CX125" s="828"/>
      <c r="CY125" s="828"/>
      <c r="CZ125" s="828"/>
      <c r="DA125" s="828"/>
      <c r="DB125" s="828"/>
      <c r="DC125" s="828"/>
      <c r="DD125" s="828"/>
      <c r="DE125" s="828"/>
      <c r="DF125" s="829"/>
      <c r="DG125" s="884" t="s">
        <v>384</v>
      </c>
      <c r="DH125" s="865"/>
      <c r="DI125" s="865"/>
      <c r="DJ125" s="865"/>
      <c r="DK125" s="865"/>
      <c r="DL125" s="865" t="s">
        <v>384</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21122</v>
      </c>
      <c r="AB126" s="800"/>
      <c r="AC126" s="800"/>
      <c r="AD126" s="800"/>
      <c r="AE126" s="801"/>
      <c r="AF126" s="802">
        <v>21151</v>
      </c>
      <c r="AG126" s="800"/>
      <c r="AH126" s="800"/>
      <c r="AI126" s="800"/>
      <c r="AJ126" s="801"/>
      <c r="AK126" s="802">
        <v>21220</v>
      </c>
      <c r="AL126" s="800"/>
      <c r="AM126" s="800"/>
      <c r="AN126" s="800"/>
      <c r="AO126" s="801"/>
      <c r="AP126" s="847">
        <v>0.2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467</v>
      </c>
      <c r="CQ126" s="770"/>
      <c r="CR126" s="770"/>
      <c r="CS126" s="770"/>
      <c r="CT126" s="770"/>
      <c r="CU126" s="770"/>
      <c r="CV126" s="770"/>
      <c r="CW126" s="770"/>
      <c r="CX126" s="770"/>
      <c r="CY126" s="770"/>
      <c r="CZ126" s="770"/>
      <c r="DA126" s="770"/>
      <c r="DB126" s="770"/>
      <c r="DC126" s="770"/>
      <c r="DD126" s="770"/>
      <c r="DE126" s="770"/>
      <c r="DF126" s="771"/>
      <c r="DG126" s="836" t="s">
        <v>384</v>
      </c>
      <c r="DH126" s="837"/>
      <c r="DI126" s="837"/>
      <c r="DJ126" s="837"/>
      <c r="DK126" s="837"/>
      <c r="DL126" s="837" t="s">
        <v>384</v>
      </c>
      <c r="DM126" s="837"/>
      <c r="DN126" s="837"/>
      <c r="DO126" s="837"/>
      <c r="DP126" s="837"/>
      <c r="DQ126" s="837" t="s">
        <v>122</v>
      </c>
      <c r="DR126" s="837"/>
      <c r="DS126" s="837"/>
      <c r="DT126" s="837"/>
      <c r="DU126" s="837"/>
      <c r="DV126" s="814" t="s">
        <v>384</v>
      </c>
      <c r="DW126" s="814"/>
      <c r="DX126" s="814"/>
      <c r="DY126" s="814"/>
      <c r="DZ126" s="815"/>
    </row>
    <row r="127" spans="1:130" s="226" customFormat="1" ht="26.25" customHeight="1">
      <c r="A127" s="842"/>
      <c r="B127" s="843"/>
      <c r="C127" s="861" t="s">
        <v>468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8</v>
      </c>
      <c r="AB127" s="800"/>
      <c r="AC127" s="800"/>
      <c r="AD127" s="800"/>
      <c r="AE127" s="801"/>
      <c r="AF127" s="802" t="s">
        <v>122</v>
      </c>
      <c r="AG127" s="800"/>
      <c r="AH127" s="800"/>
      <c r="AI127" s="800"/>
      <c r="AJ127" s="801"/>
      <c r="AK127" s="802" t="s">
        <v>384</v>
      </c>
      <c r="AL127" s="800"/>
      <c r="AM127" s="800"/>
      <c r="AN127" s="800"/>
      <c r="AO127" s="801"/>
      <c r="AP127" s="847" t="s">
        <v>384</v>
      </c>
      <c r="AQ127" s="848"/>
      <c r="AR127" s="848"/>
      <c r="AS127" s="848"/>
      <c r="AT127" s="849"/>
      <c r="AU127" s="262"/>
      <c r="AV127" s="262"/>
      <c r="AW127" s="262"/>
      <c r="AX127" s="864" t="s">
        <v>469</v>
      </c>
      <c r="AY127" s="832"/>
      <c r="AZ127" s="832"/>
      <c r="BA127" s="832"/>
      <c r="BB127" s="832"/>
      <c r="BC127" s="832"/>
      <c r="BD127" s="832"/>
      <c r="BE127" s="833"/>
      <c r="BF127" s="831" t="s">
        <v>470</v>
      </c>
      <c r="BG127" s="832"/>
      <c r="BH127" s="832"/>
      <c r="BI127" s="832"/>
      <c r="BJ127" s="832"/>
      <c r="BK127" s="832"/>
      <c r="BL127" s="833"/>
      <c r="BM127" s="831" t="s">
        <v>471</v>
      </c>
      <c r="BN127" s="832"/>
      <c r="BO127" s="832"/>
      <c r="BP127" s="832"/>
      <c r="BQ127" s="832"/>
      <c r="BR127" s="832"/>
      <c r="BS127" s="833"/>
      <c r="BT127" s="831" t="s">
        <v>472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473</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384</v>
      </c>
      <c r="DR127" s="837"/>
      <c r="DS127" s="837"/>
      <c r="DT127" s="837"/>
      <c r="DU127" s="837"/>
      <c r="DV127" s="814" t="s">
        <v>122</v>
      </c>
      <c r="DW127" s="814"/>
      <c r="DX127" s="814"/>
      <c r="DY127" s="814"/>
      <c r="DZ127" s="815"/>
    </row>
    <row r="128" spans="1:130" s="226" customFormat="1" ht="26.25" customHeight="1" thickBot="1">
      <c r="A128" s="816" t="s">
        <v>474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475</v>
      </c>
      <c r="X128" s="818"/>
      <c r="Y128" s="818"/>
      <c r="Z128" s="819"/>
      <c r="AA128" s="820">
        <v>237708</v>
      </c>
      <c r="AB128" s="821"/>
      <c r="AC128" s="821"/>
      <c r="AD128" s="821"/>
      <c r="AE128" s="822"/>
      <c r="AF128" s="823">
        <v>209650</v>
      </c>
      <c r="AG128" s="821"/>
      <c r="AH128" s="821"/>
      <c r="AI128" s="821"/>
      <c r="AJ128" s="822"/>
      <c r="AK128" s="823">
        <v>201982</v>
      </c>
      <c r="AL128" s="821"/>
      <c r="AM128" s="821"/>
      <c r="AN128" s="821"/>
      <c r="AO128" s="822"/>
      <c r="AP128" s="824"/>
      <c r="AQ128" s="825"/>
      <c r="AR128" s="825"/>
      <c r="AS128" s="825"/>
      <c r="AT128" s="826"/>
      <c r="AU128" s="262"/>
      <c r="AV128" s="262"/>
      <c r="AW128" s="262"/>
      <c r="AX128" s="827" t="s">
        <v>476</v>
      </c>
      <c r="AY128" s="828"/>
      <c r="AZ128" s="828"/>
      <c r="BA128" s="828"/>
      <c r="BB128" s="828"/>
      <c r="BC128" s="828"/>
      <c r="BD128" s="828"/>
      <c r="BE128" s="829"/>
      <c r="BF128" s="806" t="s">
        <v>384</v>
      </c>
      <c r="BG128" s="807"/>
      <c r="BH128" s="807"/>
      <c r="BI128" s="807"/>
      <c r="BJ128" s="807"/>
      <c r="BK128" s="807"/>
      <c r="BL128" s="830"/>
      <c r="BM128" s="806">
        <v>13.17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v>91099</v>
      </c>
      <c r="DH128" s="811"/>
      <c r="DI128" s="811"/>
      <c r="DJ128" s="811"/>
      <c r="DK128" s="811"/>
      <c r="DL128" s="811">
        <v>52330</v>
      </c>
      <c r="DM128" s="811"/>
      <c r="DN128" s="811"/>
      <c r="DO128" s="811"/>
      <c r="DP128" s="811"/>
      <c r="DQ128" s="811">
        <v>14954</v>
      </c>
      <c r="DR128" s="811"/>
      <c r="DS128" s="811"/>
      <c r="DT128" s="811"/>
      <c r="DU128" s="811"/>
      <c r="DV128" s="812">
        <v>0.2</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478</v>
      </c>
      <c r="X129" s="797"/>
      <c r="Y129" s="797"/>
      <c r="Z129" s="798"/>
      <c r="AA129" s="799">
        <v>11060607</v>
      </c>
      <c r="AB129" s="800"/>
      <c r="AC129" s="800"/>
      <c r="AD129" s="800"/>
      <c r="AE129" s="801"/>
      <c r="AF129" s="802">
        <v>10962231</v>
      </c>
      <c r="AG129" s="800"/>
      <c r="AH129" s="800"/>
      <c r="AI129" s="800"/>
      <c r="AJ129" s="801"/>
      <c r="AK129" s="802">
        <v>11068604</v>
      </c>
      <c r="AL129" s="800"/>
      <c r="AM129" s="800"/>
      <c r="AN129" s="800"/>
      <c r="AO129" s="801"/>
      <c r="AP129" s="803"/>
      <c r="AQ129" s="804"/>
      <c r="AR129" s="804"/>
      <c r="AS129" s="804"/>
      <c r="AT129" s="805"/>
      <c r="AU129" s="264"/>
      <c r="AV129" s="264"/>
      <c r="AW129" s="264"/>
      <c r="AX129" s="769" t="s">
        <v>479</v>
      </c>
      <c r="AY129" s="770"/>
      <c r="AZ129" s="770"/>
      <c r="BA129" s="770"/>
      <c r="BB129" s="770"/>
      <c r="BC129" s="770"/>
      <c r="BD129" s="770"/>
      <c r="BE129" s="771"/>
      <c r="BF129" s="789" t="s">
        <v>122</v>
      </c>
      <c r="BG129" s="790"/>
      <c r="BH129" s="790"/>
      <c r="BI129" s="790"/>
      <c r="BJ129" s="790"/>
      <c r="BK129" s="790"/>
      <c r="BL129" s="791"/>
      <c r="BM129" s="789">
        <v>18.170000000000002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481</v>
      </c>
      <c r="X130" s="797"/>
      <c r="Y130" s="797"/>
      <c r="Z130" s="798"/>
      <c r="AA130" s="799">
        <v>1221337</v>
      </c>
      <c r="AB130" s="800"/>
      <c r="AC130" s="800"/>
      <c r="AD130" s="800"/>
      <c r="AE130" s="801"/>
      <c r="AF130" s="802">
        <v>1224087</v>
      </c>
      <c r="AG130" s="800"/>
      <c r="AH130" s="800"/>
      <c r="AI130" s="800"/>
      <c r="AJ130" s="801"/>
      <c r="AK130" s="802">
        <v>1235757</v>
      </c>
      <c r="AL130" s="800"/>
      <c r="AM130" s="800"/>
      <c r="AN130" s="800"/>
      <c r="AO130" s="801"/>
      <c r="AP130" s="803"/>
      <c r="AQ130" s="804"/>
      <c r="AR130" s="804"/>
      <c r="AS130" s="804"/>
      <c r="AT130" s="805"/>
      <c r="AU130" s="264"/>
      <c r="AV130" s="264"/>
      <c r="AW130" s="264"/>
      <c r="AX130" s="769" t="s">
        <v>482</v>
      </c>
      <c r="AY130" s="770"/>
      <c r="AZ130" s="770"/>
      <c r="BA130" s="770"/>
      <c r="BB130" s="770"/>
      <c r="BC130" s="770"/>
      <c r="BD130" s="770"/>
      <c r="BE130" s="771"/>
      <c r="BF130" s="772">
        <v>9.5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483</v>
      </c>
      <c r="X131" s="780"/>
      <c r="Y131" s="780"/>
      <c r="Z131" s="781"/>
      <c r="AA131" s="782">
        <v>9839270</v>
      </c>
      <c r="AB131" s="783"/>
      <c r="AC131" s="783"/>
      <c r="AD131" s="783"/>
      <c r="AE131" s="784"/>
      <c r="AF131" s="785">
        <v>9738144</v>
      </c>
      <c r="AG131" s="783"/>
      <c r="AH131" s="783"/>
      <c r="AI131" s="783"/>
      <c r="AJ131" s="784"/>
      <c r="AK131" s="785">
        <v>9832847</v>
      </c>
      <c r="AL131" s="783"/>
      <c r="AM131" s="783"/>
      <c r="AN131" s="783"/>
      <c r="AO131" s="784"/>
      <c r="AP131" s="786"/>
      <c r="AQ131" s="787"/>
      <c r="AR131" s="787"/>
      <c r="AS131" s="787"/>
      <c r="AT131" s="788"/>
      <c r="AU131" s="264"/>
      <c r="AV131" s="264"/>
      <c r="AW131" s="264"/>
      <c r="AX131" s="747" t="s">
        <v>484</v>
      </c>
      <c r="AY131" s="748"/>
      <c r="AZ131" s="748"/>
      <c r="BA131" s="748"/>
      <c r="BB131" s="748"/>
      <c r="BC131" s="748"/>
      <c r="BD131" s="748"/>
      <c r="BE131" s="749"/>
      <c r="BF131" s="750">
        <v>102.2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486</v>
      </c>
      <c r="W132" s="760"/>
      <c r="X132" s="760"/>
      <c r="Y132" s="760"/>
      <c r="Z132" s="761"/>
      <c r="AA132" s="762">
        <v>8.1758199539999996</v>
      </c>
      <c r="AB132" s="763"/>
      <c r="AC132" s="763"/>
      <c r="AD132" s="763"/>
      <c r="AE132" s="764"/>
      <c r="AF132" s="765">
        <v>9.8033670480000001</v>
      </c>
      <c r="AG132" s="763"/>
      <c r="AH132" s="763"/>
      <c r="AI132" s="763"/>
      <c r="AJ132" s="764"/>
      <c r="AK132" s="765">
        <v>10.67709078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487</v>
      </c>
      <c r="W133" s="739"/>
      <c r="X133" s="739"/>
      <c r="Y133" s="739"/>
      <c r="Z133" s="740"/>
      <c r="AA133" s="741">
        <v>10.6</v>
      </c>
      <c r="AB133" s="742"/>
      <c r="AC133" s="742"/>
      <c r="AD133" s="742"/>
      <c r="AE133" s="743"/>
      <c r="AF133" s="741">
        <v>8.5</v>
      </c>
      <c r="AG133" s="742"/>
      <c r="AH133" s="742"/>
      <c r="AI133" s="742"/>
      <c r="AJ133" s="743"/>
      <c r="AK133" s="741">
        <v>9.5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zvTbdBfPJjwBfcqQFuJ/zLEcyb7XANLPgUtPZL8F/1pzci7iRJSPuMPPKW7xsvXnl6XtB46VHFGHS2/y3l+4Q==" saltValue="osjtqSl5cQu3hMWdKjes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AEz/ys8zQRe+unTSQlpvYoPb14QpZnZUFjXnywslvBuUx7gIr44KyXkcekOAzuZ1RakmgNLgmf+JyrFUyRdvw==" saltValue="0FFMzIfRb0g258wob6Sj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B2EFoKQJUdzay9QTrh34+hqEnqtJSRE/Q65Ho5QVNQMDLi+DV8LY9kim+NwtE5R0NuVdsV6VKEK6H7qWDqMmQ==" saltValue="R+8w2ofVW4DUsZaRqQVb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496</v>
      </c>
      <c r="AL9" s="1169"/>
      <c r="AM9" s="1169"/>
      <c r="AN9" s="1170"/>
      <c r="AO9" s="292">
        <v>3064564</v>
      </c>
      <c r="AP9" s="292">
        <v>55474</v>
      </c>
      <c r="AQ9" s="293">
        <v>61846</v>
      </c>
      <c r="AR9" s="294">
        <v>-10.3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497</v>
      </c>
      <c r="AL10" s="1169"/>
      <c r="AM10" s="1169"/>
      <c r="AN10" s="1170"/>
      <c r="AO10" s="295">
        <v>180435</v>
      </c>
      <c r="AP10" s="295">
        <v>3266</v>
      </c>
      <c r="AQ10" s="296">
        <v>5819</v>
      </c>
      <c r="AR10" s="297">
        <v>-43.9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498</v>
      </c>
      <c r="AL11" s="1169"/>
      <c r="AM11" s="1169"/>
      <c r="AN11" s="1170"/>
      <c r="AO11" s="295">
        <v>152</v>
      </c>
      <c r="AP11" s="295">
        <v>3</v>
      </c>
      <c r="AQ11" s="296">
        <v>5868</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499</v>
      </c>
      <c r="AL12" s="1169"/>
      <c r="AM12" s="1169"/>
      <c r="AN12" s="1170"/>
      <c r="AO12" s="295" t="s">
        <v>500</v>
      </c>
      <c r="AP12" s="295" t="s">
        <v>500</v>
      </c>
      <c r="AQ12" s="296">
        <v>1247</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501</v>
      </c>
      <c r="AL13" s="1169"/>
      <c r="AM13" s="1169"/>
      <c r="AN13" s="1170"/>
      <c r="AO13" s="295" t="s">
        <v>500</v>
      </c>
      <c r="AP13" s="295" t="s">
        <v>500</v>
      </c>
      <c r="AQ13" s="296">
        <v>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502</v>
      </c>
      <c r="AL14" s="1169"/>
      <c r="AM14" s="1169"/>
      <c r="AN14" s="1170"/>
      <c r="AO14" s="295">
        <v>143470</v>
      </c>
      <c r="AP14" s="295">
        <v>2597</v>
      </c>
      <c r="AQ14" s="296">
        <v>2376</v>
      </c>
      <c r="AR14" s="297">
        <v>9.3000000000000007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503</v>
      </c>
      <c r="AL15" s="1169"/>
      <c r="AM15" s="1169"/>
      <c r="AN15" s="1170"/>
      <c r="AO15" s="295">
        <v>39567</v>
      </c>
      <c r="AP15" s="295">
        <v>716</v>
      </c>
      <c r="AQ15" s="296">
        <v>1663</v>
      </c>
      <c r="AR15" s="297">
        <v>-56.9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504</v>
      </c>
      <c r="AL16" s="1172"/>
      <c r="AM16" s="1172"/>
      <c r="AN16" s="1173"/>
      <c r="AO16" s="295">
        <v>-268604</v>
      </c>
      <c r="AP16" s="295">
        <v>-4862</v>
      </c>
      <c r="AQ16" s="296">
        <v>-5271</v>
      </c>
      <c r="AR16" s="297">
        <v>-7.8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3159584</v>
      </c>
      <c r="AP17" s="295">
        <v>57194</v>
      </c>
      <c r="AQ17" s="296">
        <v>73548</v>
      </c>
      <c r="AR17" s="297">
        <v>-22.2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509</v>
      </c>
      <c r="AL21" s="1166"/>
      <c r="AM21" s="1166"/>
      <c r="AN21" s="1167"/>
      <c r="AO21" s="307">
        <v>6.75</v>
      </c>
      <c r="AP21" s="308">
        <v>7.24</v>
      </c>
      <c r="AQ21" s="309">
        <v>-0.49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510</v>
      </c>
      <c r="AL22" s="1166"/>
      <c r="AM22" s="1166"/>
      <c r="AN22" s="1167"/>
      <c r="AO22" s="312">
        <v>97.2</v>
      </c>
      <c r="AP22" s="313">
        <v>98.4</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515</v>
      </c>
      <c r="AL32" s="1157"/>
      <c r="AM32" s="1157"/>
      <c r="AN32" s="1158"/>
      <c r="AO32" s="322">
        <v>1917414</v>
      </c>
      <c r="AP32" s="322">
        <v>34709</v>
      </c>
      <c r="AQ32" s="323">
        <v>39633</v>
      </c>
      <c r="AR32" s="324">
        <v>-12.4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516</v>
      </c>
      <c r="AL33" s="1157"/>
      <c r="AM33" s="1157"/>
      <c r="AN33" s="1158"/>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517</v>
      </c>
      <c r="AL34" s="1157"/>
      <c r="AM34" s="1157"/>
      <c r="AN34" s="1158"/>
      <c r="AO34" s="322" t="s">
        <v>500</v>
      </c>
      <c r="AP34" s="322" t="s">
        <v>500</v>
      </c>
      <c r="AQ34" s="323">
        <v>58</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518</v>
      </c>
      <c r="AL35" s="1157"/>
      <c r="AM35" s="1157"/>
      <c r="AN35" s="1158"/>
      <c r="AO35" s="322">
        <v>548967</v>
      </c>
      <c r="AP35" s="322">
        <v>9937</v>
      </c>
      <c r="AQ35" s="323">
        <v>13693</v>
      </c>
      <c r="AR35" s="324">
        <v>-27.4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519</v>
      </c>
      <c r="AL36" s="1157"/>
      <c r="AM36" s="1157"/>
      <c r="AN36" s="1158"/>
      <c r="AO36" s="322" t="s">
        <v>500</v>
      </c>
      <c r="AP36" s="322" t="s">
        <v>500</v>
      </c>
      <c r="AQ36" s="323">
        <v>1763</v>
      </c>
      <c r="AR36" s="324" t="s">
        <v>500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520</v>
      </c>
      <c r="AL37" s="1157"/>
      <c r="AM37" s="1157"/>
      <c r="AN37" s="1158"/>
      <c r="AO37" s="322">
        <v>21220</v>
      </c>
      <c r="AP37" s="322">
        <v>384</v>
      </c>
      <c r="AQ37" s="323">
        <v>897</v>
      </c>
      <c r="AR37" s="324">
        <v>-57.2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521</v>
      </c>
      <c r="AL38" s="1160"/>
      <c r="AM38" s="1160"/>
      <c r="AN38" s="1161"/>
      <c r="AO38" s="325" t="s">
        <v>500</v>
      </c>
      <c r="AP38" s="325" t="s">
        <v>500</v>
      </c>
      <c r="AQ38" s="326">
        <v>1</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522</v>
      </c>
      <c r="AL39" s="1160"/>
      <c r="AM39" s="1160"/>
      <c r="AN39" s="1161"/>
      <c r="AO39" s="322">
        <v>-201982</v>
      </c>
      <c r="AP39" s="322">
        <v>-3656</v>
      </c>
      <c r="AQ39" s="323">
        <v>-5566</v>
      </c>
      <c r="AR39" s="324">
        <v>-34.299999999999997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523</v>
      </c>
      <c r="AL40" s="1157"/>
      <c r="AM40" s="1157"/>
      <c r="AN40" s="1158"/>
      <c r="AO40" s="322">
        <v>-1235757</v>
      </c>
      <c r="AP40" s="322">
        <v>-22369</v>
      </c>
      <c r="AQ40" s="323">
        <v>-36175</v>
      </c>
      <c r="AR40" s="324">
        <v>-38.200000000000003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1049862</v>
      </c>
      <c r="AP41" s="322">
        <v>19004</v>
      </c>
      <c r="AQ41" s="323">
        <v>14303</v>
      </c>
      <c r="AR41" s="324">
        <v>32.9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491</v>
      </c>
      <c r="AN49" s="1151" t="s">
        <v>527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3159504</v>
      </c>
      <c r="AN51" s="344">
        <v>56278</v>
      </c>
      <c r="AO51" s="345">
        <v>63.1</v>
      </c>
      <c r="AP51" s="346">
        <v>63956</v>
      </c>
      <c r="AQ51" s="347">
        <v>25.7</v>
      </c>
      <c r="AR51" s="348">
        <v>37.4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2508153</v>
      </c>
      <c r="AN52" s="352">
        <v>44676</v>
      </c>
      <c r="AO52" s="353">
        <v>76.599999999999994</v>
      </c>
      <c r="AP52" s="354">
        <v>29239</v>
      </c>
      <c r="AQ52" s="355">
        <v>8.8000000000000007</v>
      </c>
      <c r="AR52" s="356">
        <v>67.8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2558376</v>
      </c>
      <c r="AN53" s="344">
        <v>45778</v>
      </c>
      <c r="AO53" s="345">
        <v>-18.7</v>
      </c>
      <c r="AP53" s="346">
        <v>66255</v>
      </c>
      <c r="AQ53" s="347">
        <v>3.6</v>
      </c>
      <c r="AR53" s="348">
        <v>-22.3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2071671</v>
      </c>
      <c r="AN54" s="352">
        <v>37070</v>
      </c>
      <c r="AO54" s="353">
        <v>-17</v>
      </c>
      <c r="AP54" s="354">
        <v>31822</v>
      </c>
      <c r="AQ54" s="355">
        <v>8.8000000000000007</v>
      </c>
      <c r="AR54" s="356">
        <v>-25.8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2004513</v>
      </c>
      <c r="AN55" s="344">
        <v>36003</v>
      </c>
      <c r="AO55" s="345">
        <v>-21.4</v>
      </c>
      <c r="AP55" s="346">
        <v>54227</v>
      </c>
      <c r="AQ55" s="347">
        <v>-18.2</v>
      </c>
      <c r="AR55" s="348">
        <v>-3.2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1892800</v>
      </c>
      <c r="AN56" s="352">
        <v>33996</v>
      </c>
      <c r="AO56" s="353">
        <v>-8.3000000000000007</v>
      </c>
      <c r="AP56" s="354">
        <v>29694</v>
      </c>
      <c r="AQ56" s="355">
        <v>-6.7</v>
      </c>
      <c r="AR56" s="356">
        <v>-1.6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2382207</v>
      </c>
      <c r="AN57" s="344">
        <v>42968</v>
      </c>
      <c r="AO57" s="345">
        <v>19.3</v>
      </c>
      <c r="AP57" s="346">
        <v>57295</v>
      </c>
      <c r="AQ57" s="347">
        <v>5.7</v>
      </c>
      <c r="AR57" s="348">
        <v>13.6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1972391</v>
      </c>
      <c r="AN58" s="352">
        <v>35576</v>
      </c>
      <c r="AO58" s="353">
        <v>4.5999999999999996</v>
      </c>
      <c r="AP58" s="354">
        <v>32771</v>
      </c>
      <c r="AQ58" s="355">
        <v>10.4</v>
      </c>
      <c r="AR58" s="356">
        <v>-5.8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2142855</v>
      </c>
      <c r="AN59" s="344">
        <v>38790</v>
      </c>
      <c r="AO59" s="345">
        <v>-9.6999999999999993</v>
      </c>
      <c r="AP59" s="346">
        <v>54110</v>
      </c>
      <c r="AQ59" s="347">
        <v>-5.6</v>
      </c>
      <c r="AR59" s="348">
        <v>-4.0999999999999996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1686497</v>
      </c>
      <c r="AN60" s="352">
        <v>30529</v>
      </c>
      <c r="AO60" s="353">
        <v>-14.2</v>
      </c>
      <c r="AP60" s="354">
        <v>30620</v>
      </c>
      <c r="AQ60" s="355">
        <v>-6.6</v>
      </c>
      <c r="AR60" s="356">
        <v>-7.6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2449491</v>
      </c>
      <c r="AN61" s="359">
        <v>43963</v>
      </c>
      <c r="AO61" s="360">
        <v>6.5</v>
      </c>
      <c r="AP61" s="361">
        <v>59169</v>
      </c>
      <c r="AQ61" s="362">
        <v>2.2000000000000002</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2026302</v>
      </c>
      <c r="AN62" s="352">
        <v>36369</v>
      </c>
      <c r="AO62" s="353">
        <v>8.3000000000000007</v>
      </c>
      <c r="AP62" s="354">
        <v>30829</v>
      </c>
      <c r="AQ62" s="355">
        <v>2.9</v>
      </c>
      <c r="AR62" s="356">
        <v>5.4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Oif3oZk6xOP8E5xDk02lOXeTrGYDY31FrPf3zi9qrWXDIeQLnxUouSbR9jbR5nFX/Bld5axyGZ7Asz5ZTCiiA==" saltValue="Ta1SRIpdTn0XCKeAB3Rb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wcy5g0OKoMVR02GLLbmRbhTm3DgLF/ZKZCCJ366nyXd4S7f0DidaxguB9PAe9mJ9LW7FNvSTqqVUCNeaiKY2g==" saltValue="R2qoHwc3fvBjRLT6aba7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cLxITQQUo1JCwX1vNjjcyXLgzCGAGL6x1I4CCu1jzuW6dvjRmFszZ+mLyXKF+8PCLTWOi02jN9U17yRAlGBDg==" saltValue="vlgL0FhBJohmjJeeaMpt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4" t="s">
        <v>3</v>
      </c>
      <c r="D47" s="1174"/>
      <c r="E47" s="1175"/>
      <c r="F47" s="11">
        <v>11.66</v>
      </c>
      <c r="G47" s="12">
        <v>11.75</v>
      </c>
      <c r="H47" s="12">
        <v>11.77</v>
      </c>
      <c r="I47" s="12">
        <v>8.24</v>
      </c>
      <c r="J47" s="13">
        <v>6.81</v>
      </c>
    </row>
    <row r="48" spans="2:10" ht="57.75" customHeight="1">
      <c r="B48" s="14"/>
      <c r="C48" s="1176" t="s">
        <v>4</v>
      </c>
      <c r="D48" s="1176"/>
      <c r="E48" s="1177"/>
      <c r="F48" s="15">
        <v>10.98</v>
      </c>
      <c r="G48" s="16">
        <v>9.86</v>
      </c>
      <c r="H48" s="16">
        <v>8.1999999999999993</v>
      </c>
      <c r="I48" s="16">
        <v>9.6</v>
      </c>
      <c r="J48" s="17">
        <v>9.33</v>
      </c>
    </row>
    <row r="49" spans="2:10" ht="57.75" customHeight="1" thickBot="1">
      <c r="B49" s="18"/>
      <c r="C49" s="1178" t="s">
        <v>5</v>
      </c>
      <c r="D49" s="1178"/>
      <c r="E49" s="1179"/>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0YCAMjd0N0ji6k5x8N0TIXAsAZ2bk0YKcJydQxc3bNpCw1bcPf336PhCE+G73R2gSZgg8w1fDyCIHJSomY5ahQ==" saltValue="pnCaC6XIi+WLj5Y+Jtqm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1333　財政課の早川</cp:lastModifiedBy>
  <cp:lastPrinted>2019-03-12T23:52:09Z</cp:lastPrinted>
  <dcterms:created xsi:type="dcterms:W3CDTF">2019-02-14T02:03:02Z</dcterms:created>
  <dcterms:modified xsi:type="dcterms:W3CDTF">2019-10-21T08:04:54Z</dcterms:modified>
  <cp:category/>
</cp:coreProperties>
</file>