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220.1\ﾌｧｲﾙｻｰﾊﾞ\作業用ﾌｫﾙﾀﾞ\(06)財政課\(02)財政係\3　【財政分析・健全化】\3-4-2　【財政状況資料集】\H30年度分\03.回答　9.16\"/>
    </mc:Choice>
  </mc:AlternateContent>
  <bookViews>
    <workbookView xWindow="0" yWindow="0" windowWidth="20490" windowHeight="7650" tabRatio="768"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<sst xmlns="http://schemas.openxmlformats.org/spreadsheetml/2006/main" count="1086" uniqueCount="598">
  <si>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</si>
  <si>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</si>
  <si>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</si>
  <si>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</si>
  <si>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</si>
  <si>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</si>
  <si>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</si>
  <si>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</si>
  <si>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</si>
  <si>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</si>
  <si>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</si>
  <si>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</si>
  <si>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</si>
  <si>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</si>
  <si>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</si>
  <si>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</si>
  <si>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</si>
  <si>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</si>
  <si>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</si>
  <si>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</si>
  <si>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</si>
  <si>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</si>
  <si>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</si>
  <si>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</si>
  <si>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</si>
  <si>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</si>
  <si>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</si>
  <si>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</si>
  <si>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</si>
  <si>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</si>
  <si>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</si>
  <si>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</si>
  <si>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</si>
  <si>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</si>
  <si>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</si>
  <si>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</si>
  <si>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</si>
  <si>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</si>
  <si>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</si>
  <si>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</si>
  <si>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</si>
  <si>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</si>
  <si>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</si>
  <si>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</si>
  <si>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</si>
  <si>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</si>
  <si>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</si>
  <si>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</si>
  <si>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</si>
  <si>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</si>
  <si>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</si>
  <si>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</si>
  <si>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</si>
  <si>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</si>
  <si>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</si>
  <si>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</si>
  <si>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</si>
  <si>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</si>
  <si>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</si>
  <si>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</si>
  <si>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</si>
  <si>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</si>
  <si>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</si>
  <si>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</si>
  <si>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</si>
  <si>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</si>
  <si>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</si>
  <si>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</si>
  <si>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</si>
  <si>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</si>
  <si>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</si>
  <si>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</si>
  <si>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</si>
  <si>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</si>
  <si>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</si>
  <si>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</si>
  <si>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</si>
  <si>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</si>
  <si>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</si>
  <si>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</si>
  <si>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</si>
  <si>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</si>
  <si>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</si>
  <si>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</si>
  <si>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</si>
  <si>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</si>
  <si>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</si>
  <si>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</si>
  <si>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</si>
  <si>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</si>
  <si>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</si>
  <si>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</si>
  <si>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</si>
  <si>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</si>
  <si>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</si>
  <si>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</si>
  <si>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</si>
  <si>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羽生市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</si>
  <si>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</si>
  <si>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</si>
  <si>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</si>
  <si>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</si>
  <si>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</si>
  <si>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</si>
  <si>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</si>
  <si>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</si>
  <si>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</si>
  <si>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</si>
  <si>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</si>
  <si>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</si>
  <si>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</si>
  <si>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</si>
  <si>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</si>
  <si>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</si>
  <si>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</si>
  <si>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</si>
  <si>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</si>
  <si>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</si>
  <si>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</si>
  <si>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</si>
  <si>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</si>
  <si>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</si>
  <si>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</si>
  <si>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</si>
  <si>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</si>
  <si>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</si>
  <si>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</si>
  <si>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</si>
  <si>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</si>
  <si>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</si>
  <si>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</si>
  <si>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</si>
  <si>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</si>
  <si>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</si>
  <si>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</si>
  <si>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</si>
  <si>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</si>
  <si>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</si>
  <si>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</si>
  <si>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</si>
  <si>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</si>
  <si>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</si>
  <si>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</si>
  <si>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</si>
  <si>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</si>
  <si>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</si>
  <si>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</si>
  <si>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</si>
  <si>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</si>
  <si>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</si>
  <si>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</si>
  <si>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</si>
  <si>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</si>
  <si>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</si>
  <si>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</si>
  <si>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</si>
  <si>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</si>
  <si>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</si>
  <si>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</si>
  <si>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</si>
  <si>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</si>
  <si>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</si>
  <si>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</si>
  <si>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</si>
  <si>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</si>
  <si>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</si>
  <si>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</si>
  <si>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</si>
  <si>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</si>
  <si>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</si>
  <si>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</si>
  <si>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</si>
  <si>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</si>
  <si>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</si>
  <si>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</si>
  <si>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</si>
  <si>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</si>
  <si>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</si>
  <si>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</si>
  <si>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</si>
  <si>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</si>
  <si>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</si>
  <si>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</si>
  <si>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</si>
  <si>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</si>
  <si>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</si>
  <si>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</si>
  <si>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</si>
  <si>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</si>
  <si>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</si>
  <si>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</si>
  <si>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</si>
  <si>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</si>
  <si>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</si>
  <si>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</si>
  <si>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</si>
  <si>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</si>
  <si>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</si>
  <si>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</si>
  <si>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</si>
  <si>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</si>
  <si>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</si>
  <si>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</si>
  <si>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</si>
  <si>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</si>
  <si>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</si>
  <si>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</si>
  <si>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</si>
  <si>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</si>
  <si>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</si>
  <si>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</si>
  <si>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</si>
  <si>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埼玉県羽生市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</si>
  <si>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</si>
  <si>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</si>
  <si>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</si>
  <si>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</si>
  <si>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</si>
  <si>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</si>
  <si>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</si>
  <si>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</si>
  <si>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</si>
  <si>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</si>
  <si>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</si>
  <si>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</si>
  <si>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</si>
  <si>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</si>
  <si>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</si>
  <si>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</si>
  <si>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</si>
  <si>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</si>
  <si>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</si>
  <si>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</si>
  <si>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</si>
  <si>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</si>
  <si>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</si>
  <si>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</si>
  <si>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</si>
  <si>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</si>
  <si>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</si>
  <si>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</si>
  <si>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</si>
  <si>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</si>
  <si>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</si>
  <si>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</si>
  <si>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</si>
  <si>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</si>
  <si>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</si>
  <si>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</si>
  <si>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</si>
  <si>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</si>
  <si>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</si>
  <si>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</si>
  <si>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</si>
  <si>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</si>
  <si>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</si>
  <si>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</si>
  <si>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</si>
  <si>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</si>
  <si>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</si>
  <si>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</si>
  <si>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</si>
  <si>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</si>
  <si>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</si>
  <si>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</si>
  <si>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</si>
  <si>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</si>
  <si>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</si>
  <si>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</si>
  <si>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</si>
  <si>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</si>
  <si>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</si>
  <si>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</si>
  <si>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</si>
  <si>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</si>
  <si>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</si>
  <si>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</si>
  <si>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</si>
  <si>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</si>
  <si>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</si>
  <si>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</si>
  <si>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</si>
  <si>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</si>
  <si>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</si>
  <si>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</si>
  <si>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</si>
  <si>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</si>
  <si>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</si>
  <si>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</si>
  <si>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</si>
  <si>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</si>
  <si>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</si>
  <si>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</si>
  <si>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</si>
  <si>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</si>
  <si>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</si>
  <si>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</si>
  <si>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</si>
  <si>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</si>
  <si>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</si>
  <si>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</si>
  <si>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</si>
  <si>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</si>
  <si>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</si>
  <si>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</si>
  <si>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</si>
  <si>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</si>
  <si>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</si>
  <si>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</si>
  <si>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</si>
  <si>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</si>
  <si>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</si>
  <si>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</si>
  <si>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</si>
  <si>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</si>
  <si>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</si>
  <si>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</si>
  <si>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</si>
  <si>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</si>
  <si>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</si>
  <si>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</si>
  <si>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</si>
  <si>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</si>
  <si>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</si>
  <si>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</si>
  <si>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</si>
  <si>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</si>
  <si>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</si>
  <si>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</si>
  <si>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</si>
  <si>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</si>
  <si>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</si>
  <si>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</si>
  <si>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</si>
  <si>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</si>
  <si>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</si>
  <si>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</si>
  <si>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</si>
  <si>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</si>
  <si>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</si>
  <si>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</si>
  <si>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</si>
  <si>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</si>
  <si>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</si>
  <si>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</si>
  <si>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</si>
  <si>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</si>
  <si>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</si>
  <si>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</si>
  <si>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</si>
  <si>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</si>
  <si>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</si>
  <si>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</si>
  <si>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</si>
  <si>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</si>
  <si>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</si>
  <si>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</si>
  <si>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</si>
  <si>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</si>
  <si>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</si>
  <si>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</si>
  <si>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</si>
  <si>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埼玉県羽生市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</si>
  <si>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</si>
  <si>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</si>
  <si>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</si>
  <si>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</si>
  <si>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</si>
  <si>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</si>
  <si>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</si>
  <si>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</si>
  <si>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</si>
  <si>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</si>
  <si>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</si>
  <si>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</si>
  <si>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</si>
  <si>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</si>
  <si>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</si>
  <si>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</si>
  <si>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</si>
  <si>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</si>
  <si>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</si>
  <si>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</si>
  <si>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</si>
  <si>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</si>
  <si>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</si>
  <si>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</si>
  <si>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</si>
  <si>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</si>
  <si>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</si>
  <si>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</si>
  <si>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</si>
  <si>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</si>
  <si>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</si>
  <si>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</si>
  <si>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</si>
  <si>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</si>
  <si>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</si>
  <si>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</si>
  <si>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</si>
  <si>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</si>
  <si>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</si>
  <si>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</si>
  <si>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</si>
  <si>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</si>
  <si>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</si>
  <si>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</si>
  <si>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</si>
  <si>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</si>
  <si>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</si>
  <si>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</si>
  <si>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</si>
  <si>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</si>
  <si>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</si>
  <si>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</si>
  <si>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</si>
  <si>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</si>
  <si>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</si>
  <si>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</si>
  <si>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</si>
  <si>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</si>
  <si>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</si>
  <si>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</si>
  <si>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</si>
  <si>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</si>
  <si>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</si>
  <si>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</si>
  <si>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</si>
  <si>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</si>
  <si>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</si>
  <si>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</si>
  <si>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</si>
  <si>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</si>
  <si>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</si>
  <si>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</si>
  <si>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</si>
  <si>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</si>
  <si>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</si>
  <si>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</si>
  <si>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</si>
  <si>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</si>
  <si>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</si>
  <si>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</si>
  <si>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</si>
  <si>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</si>
  <si>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</si>
  <si>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</si>
  <si>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</si>
  <si>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</si>
  <si>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</si>
  <si>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</si>
  <si>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</si>
  <si>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</si>
  <si>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</si>
  <si>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</si>
  <si>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</si>
  <si>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</si>
  <si>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</si>
  <si>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</si>
  <si>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</si>
  <si>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</si>
  <si>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</si>
  <si>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</si>
  <si>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</si>
  <si>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</si>
  <si>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</si>
  <si>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</si>
  <si>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</si>
  <si>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</si>
  <si>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</si>
  <si>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</si>
  <si>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</si>
  <si>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</si>
  <si>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</si>
  <si>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</si>
  <si>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</si>
  <si>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</si>
  <si>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</si>
  <si>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</si>
  <si>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</si>
  <si>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</si>
  <si>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</si>
  <si>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</si>
  <si>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</si>
  <si>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</si>
  <si>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</si>
  <si>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</si>
  <si>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</si>
  <si>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</si>
  <si>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</si>
  <si>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</si>
  <si>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</si>
  <si>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</si>
  <si>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</si>
  <si>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</si>
  <si>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</si>
  <si>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</si>
  <si>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</si>
  <si>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</si>
  <si>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</si>
  <si>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</si>
  <si>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</si>
  <si>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</si>
  <si>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</si>
  <si>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</si>
  <si>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</si>
  <si>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</si>
  <si>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</si>
  <si>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</si>
  <si>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</si>
  <si>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</si>
  <si>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</si>
  <si>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</si>
  <si>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</si>
  <si>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</si>
  <si>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</si>
  <si>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</si>
  <si>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</si>
  <si>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</si>
  <si>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</si>
  <si>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</si>
  <si>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</si>
  <si>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</si>
  <si>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</si>
  <si>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</si>
  <si>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</si>
  <si>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</si>
  <si>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</si>
  <si>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</si>
  <si>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</si>
  <si>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</si>
  <si>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</si>
  <si>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</si>
  <si>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</si>
  <si>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</si>
  <si>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</si>
  <si>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</si>
  <si>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</si>
  <si>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</si>
  <si>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</si>
  <si>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</si>
  <si>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</si>
  <si>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</si>
  <si>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</si>
  <si>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</si>
  <si>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</si>
  <si>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</si>
  <si>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1.20</t>
  </si>
  <si>
    <t>▲ 1.33</t>
  </si>
  <si>
    <t>▲ 2.31</t>
  </si>
  <si>
    <t>▲ 1.53</t>
  </si>
  <si>
    <t>一般会計</t>
  </si>
  <si>
    <t>水道事業会計</t>
  </si>
  <si>
    <t>国民健康保険特別会計</t>
  </si>
  <si>
    <t>介護保険特別会計</t>
  </si>
  <si>
    <t>下水道事業特別会計</t>
  </si>
  <si>
    <t>後期高齢者医療特別会計</t>
  </si>
  <si>
    <t>住宅資金貸付事業特別会計</t>
  </si>
  <si>
    <t>中小企業従業員退職金等共済事業特別会計</t>
  </si>
  <si>
    <t>その他会計（赤字）</t>
  </si>
  <si>
    <t>その他会計（黒字）</t>
  </si>
  <si>
    <t>H25末</t>
    <phoneticPr fontId="5"/>
  </si>
  <si>
    <t>H26末</t>
    <phoneticPr fontId="5"/>
  </si>
  <si>
    <t>H27末</t>
    <phoneticPr fontId="5"/>
  </si>
  <si>
    <t>H28末</t>
    <phoneticPr fontId="5"/>
  </si>
  <si>
    <t>H29末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</si>
  <si>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</si>
  <si>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phoneticPr fontId="2"/>
  </si>
  <si>
    <t>埼玉県市町村総合事務組合</t>
    <rPh sb="0" eb="3">
      <t>サイタマケン</t>
    </rPh>
    <rPh sb="3" eb="6">
      <t>シチョウソン</t>
    </rPh>
    <rPh sb="6" eb="8">
      <t>ソウゴウ</t>
    </rPh>
    <rPh sb="8" eb="10">
      <t>ジム</t>
    </rPh>
    <rPh sb="10" eb="12">
      <t>クミアイ</t>
    </rPh>
    <phoneticPr fontId="2"/>
  </si>
  <si>
    <t>加須市・羽生市水防事務組合</t>
    <phoneticPr fontId="2"/>
  </si>
  <si>
    <t>埼玉県都市競艇組合</t>
    <phoneticPr fontId="2"/>
  </si>
  <si>
    <t>彩の国さいたま人づくり広域連合</t>
    <phoneticPr fontId="2"/>
  </si>
  <si>
    <t>埼玉県市町村総合事務組合</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</si>
  <si>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</si>
  <si>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</si>
  <si>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</si>
  <si>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羽生の里</t>
    <rPh sb="0" eb="2">
      <t>ハニュウ</t>
    </rPh>
    <rPh sb="3" eb="4">
      <t>サト</t>
    </rPh>
    <phoneticPr fontId="2"/>
  </si>
  <si>
    <t>岩瀬土地区画整理組合</t>
    <rPh sb="0" eb="2">
      <t>イワセ</t>
    </rPh>
    <rPh sb="2" eb="4">
      <t>トチ</t>
    </rPh>
    <rPh sb="4" eb="6">
      <t>クカク</t>
    </rPh>
    <rPh sb="6" eb="8">
      <t>セイリ</t>
    </rPh>
    <rPh sb="8" eb="10">
      <t>クミアイ</t>
    </rPh>
    <phoneticPr fontId="2"/>
  </si>
  <si>
    <t>一般廃棄物処理施設整備基金</t>
    <phoneticPr fontId="2"/>
  </si>
  <si>
    <t>公共施設修繕引当基金</t>
    <phoneticPr fontId="2"/>
  </si>
  <si>
    <t>中小企業従業員退職金等共済基金</t>
    <phoneticPr fontId="2"/>
  </si>
  <si>
    <t>協働によるまちづくり基金</t>
    <phoneticPr fontId="2"/>
  </si>
  <si>
    <t>ふるさと応援寄附基金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</si>
  <si>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</si>
  <si>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</si>
  <si>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</si>
  <si>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上回る高い水準にあるが、平成29年度から10.7ﾎﾟｲﾝﾄ改善した。これは、元金償還額よりも低く市債借入を行ったことや財政調整基金等の積み増しにより充当可能基金額が増加したことによるものである。
　有形固定資産減価償却率についても、類似団体平均を上回っており、公共施設の老朽化対策としての投資も必ずしも十分とは言えない状況を示している。
　今後は、公共施設等総合管理計画や令和2年度策定の個別施設計画に基づき、施設総量の適正化を図ることで更新費用の抑制を図り、施設の効率的な維持管理・活用に一層努める必要がある。</t>
    <rPh sb="57" eb="59">
      <t>ガンキン</t>
    </rPh>
    <rPh sb="59" eb="61">
      <t>ショウカン</t>
    </rPh>
    <rPh sb="61" eb="62">
      <t>ガク</t>
    </rPh>
    <rPh sb="65" eb="66">
      <t>ヒク</t>
    </rPh>
    <rPh sb="72" eb="73">
      <t>オコナ</t>
    </rPh>
    <rPh sb="78" eb="84">
      <t>ザイセイチョウセイキキン</t>
    </rPh>
    <rPh sb="84" eb="85">
      <t>トウ</t>
    </rPh>
    <rPh sb="86" eb="87">
      <t>ツ</t>
    </rPh>
    <rPh sb="88" eb="89">
      <t>マ</t>
    </rPh>
    <rPh sb="93" eb="95">
      <t>ジュウトウ</t>
    </rPh>
    <rPh sb="95" eb="97">
      <t>カノウ</t>
    </rPh>
    <rPh sb="97" eb="99">
      <t>キキン</t>
    </rPh>
    <rPh sb="99" eb="100">
      <t>ガク</t>
    </rPh>
    <rPh sb="101" eb="103">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</si>
  <si>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</si>
  <si>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</si>
  <si>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</si>
  <si>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</si>
  <si>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</si>
  <si>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</si>
  <si>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</si>
  <si>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</si>
  <si>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将来負担比率、実質公債費比率ともに類似団体平均と比較して大幅に高く、また、実質公債費比率については類似団体平均の比率が減少しているのに対し、当市は比率が増加傾向にある。
　増加傾向にあった地方債現在高は平成30年度では減少に転じたものの、過年度借入分の影響で年間の元利償還金が増加したことにより、実質公債費比率は悪化した。
　今後も、公共施設の維持管理費の増額などにより両比率の上昇が見込まれるが、効率的な施設管理により費用の抑制に努めなければならない。</t>
    <rPh sb="89" eb="91">
      <t>ケイコウ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</si>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</sst>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67ED-4584-92E0-F60CE8D12A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45778</c:v>
                </c:pt>
                <c:pt idx="1">
                  <c:v>36003</c:v>
                </c:pt>
                <c:pt idx="2">
                  <c:v>42968</c:v>
                </c:pt>
                <c:pt idx="3">
                  <c:v>38790</c:v>
                </c:pt>
                <c:pt idx="4">
                  <c:v>33015</c:v>
                </c:pt>
              </c:numCache>
            </c:numRef>
          </c:val>
          <c:smooth val="0"/>
          <c:extLst>
            <c:ext xmlns:c16="http://schemas.microsoft.com/office/drawing/2014/chart" uri="{C3380CC4-5D6E-409C-BE32-E72D297353CC}">
              <c16:uniqueId val="{00000001-67ED-4584-92E0-F60CE8D12A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9.86</c:v>
                </c:pt>
                <c:pt idx="1">
                  <c:v>8.1999999999999993</c:v>
                </c:pt>
                <c:pt idx="2">
                  <c:v>9.6</c:v>
                </c:pt>
                <c:pt idx="3">
                  <c:v>9.33</c:v>
                </c:pt>
                <c:pt idx="4">
                  <c:v>10.54</c:v>
                </c:pt>
              </c:numCache>
            </c:numRef>
          </c:val>
          <c:extLst>
            <c:ext xmlns:c16="http://schemas.microsoft.com/office/drawing/2014/chart" uri="{C3380CC4-5D6E-409C-BE32-E72D297353CC}">
              <c16:uniqueId val="{00000000-DA54-45D3-A676-22C79E535E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11.75</c:v>
                </c:pt>
                <c:pt idx="1">
                  <c:v>11.77</c:v>
                </c:pt>
                <c:pt idx="2">
                  <c:v>8.24</c:v>
                </c:pt>
                <c:pt idx="3">
                  <c:v>6.81</c:v>
                </c:pt>
                <c:pt idx="4">
                  <c:v>9.48</c:v>
                </c:pt>
              </c:numCache>
            </c:numRef>
          </c:val>
          <c:extLst>
            <c:ext xmlns:c16="http://schemas.microsoft.com/office/drawing/2014/chart" uri="{C3380CC4-5D6E-409C-BE32-E72D297353CC}">
              <c16:uniqueId val="{00000001-DA54-45D3-A676-22C79E535E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c:v>
                </c:pt>
                <c:pt idx="1">
                  <c:v>-1.33</c:v>
                </c:pt>
                <c:pt idx="2">
                  <c:v>-2.31</c:v>
                </c:pt>
                <c:pt idx="3">
                  <c:v>-1.53</c:v>
                </c:pt>
                <c:pt idx="4">
                  <c:v>4.0199999999999996</c:v>
                </c:pt>
              </c:numCache>
            </c:numRef>
          </c:val>
          <c:smooth val="0"/>
          <c:extLst>
            <c:ext xmlns:c16="http://schemas.microsoft.com/office/drawing/2014/chart" uri="{C3380CC4-5D6E-409C-BE32-E72D297353CC}">
              <c16:uniqueId val="{00000002-DA54-45D3-A676-22C79E535E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40-4B6C-9DF2-805C9E24C1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40-4B6C-9DF2-805C9E24C13A}"/>
            </c:ext>
          </c:extLst>
        </c:ser>
        <c:ser>
          <c:idx val="2"/>
          <c:order val="2"/>
          <c:tx>
            <c:strRef>
              <c:f>データシート!$A$29</c:f>
              <c:strCache>
                <c:ptCount val="1"/>
                <c:pt idx="0">
                  <c:v>中小企業従業員退職金等共済事業特別会計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2-8840-4B6C-9DF2-805C9E24C13A}"/>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0.06</c:v>
                </c:pt>
                <c:pt idx="4">
                  <c:v>#N/A</c:v>
                </c:pt>
                <c:pt idx="5">
                  <c:v>0.03</c:v>
                </c:pt>
                <c:pt idx="6">
                  <c:v>#N/A</c:v>
                </c:pt>
                <c:pt idx="7">
                  <c:v>0.03</c:v>
                </c:pt>
                <c:pt idx="8">
                  <c:v>#N/A</c:v>
                </c:pt>
                <c:pt idx="9">
                  <c:v>0.02</c:v>
                </c:pt>
              </c:numCache>
            </c:numRef>
          </c:val>
          <c:extLst>
            <c:ext xmlns:c16="http://schemas.microsoft.com/office/drawing/2014/chart" uri="{C3380CC4-5D6E-409C-BE32-E72D297353CC}">
              <c16:uniqueId val="{00000003-8840-4B6C-9DF2-805C9E24C13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0.79</c:v>
                </c:pt>
                <c:pt idx="2">
                  <c:v>#N/A</c:v>
                </c:pt>
                <c:pt idx="3">
                  <c:v>1</c:v>
                </c:pt>
                <c:pt idx="4">
                  <c:v>#N/A</c:v>
                </c:pt>
                <c:pt idx="5">
                  <c:v>0.76</c:v>
                </c:pt>
                <c:pt idx="6">
                  <c:v>#N/A</c:v>
                </c:pt>
                <c:pt idx="7">
                  <c:v>0.49</c:v>
                </c:pt>
                <c:pt idx="8">
                  <c:v>#N/A</c:v>
                </c:pt>
                <c:pt idx="9">
                  <c:v>0.3</c:v>
                </c:pt>
              </c:numCache>
            </c:numRef>
          </c:val>
          <c:extLst>
            <c:ext xmlns:c16="http://schemas.microsoft.com/office/drawing/2014/chart" uri="{C3380CC4-5D6E-409C-BE32-E72D297353CC}">
              <c16:uniqueId val="{00000004-8840-4B6C-9DF2-805C9E24C13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0.42</c:v>
                </c:pt>
                <c:pt idx="4">
                  <c:v>#N/A</c:v>
                </c:pt>
                <c:pt idx="5">
                  <c:v>0.17</c:v>
                </c:pt>
                <c:pt idx="6">
                  <c:v>#N/A</c:v>
                </c:pt>
                <c:pt idx="7">
                  <c:v>0.36</c:v>
                </c:pt>
                <c:pt idx="8">
                  <c:v>#N/A</c:v>
                </c:pt>
                <c:pt idx="9">
                  <c:v>0.31</c:v>
                </c:pt>
              </c:numCache>
            </c:numRef>
          </c:val>
          <c:extLst>
            <c:ext xmlns:c16="http://schemas.microsoft.com/office/drawing/2014/chart" uri="{C3380CC4-5D6E-409C-BE32-E72D297353CC}">
              <c16:uniqueId val="{00000005-8840-4B6C-9DF2-805C9E24C13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0.33</c:v>
                </c:pt>
                <c:pt idx="2">
                  <c:v>#N/A</c:v>
                </c:pt>
                <c:pt idx="3">
                  <c:v>0.9</c:v>
                </c:pt>
                <c:pt idx="4">
                  <c:v>#N/A</c:v>
                </c:pt>
                <c:pt idx="5">
                  <c:v>1.24</c:v>
                </c:pt>
                <c:pt idx="6">
                  <c:v>#N/A</c:v>
                </c:pt>
                <c:pt idx="7">
                  <c:v>2.48</c:v>
                </c:pt>
                <c:pt idx="8">
                  <c:v>#N/A</c:v>
                </c:pt>
                <c:pt idx="9">
                  <c:v>1.66</c:v>
                </c:pt>
              </c:numCache>
            </c:numRef>
          </c:val>
          <c:extLst>
            <c:ext xmlns:c16="http://schemas.microsoft.com/office/drawing/2014/chart" uri="{C3380CC4-5D6E-409C-BE32-E72D297353CC}">
              <c16:uniqueId val="{00000006-8840-4B6C-9DF2-805C9E24C13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6.74</c:v>
                </c:pt>
                <c:pt idx="2">
                  <c:v>#N/A</c:v>
                </c:pt>
                <c:pt idx="3">
                  <c:v>5.12</c:v>
                </c:pt>
                <c:pt idx="4">
                  <c:v>#N/A</c:v>
                </c:pt>
                <c:pt idx="5">
                  <c:v>7.98</c:v>
                </c:pt>
                <c:pt idx="6">
                  <c:v>#N/A</c:v>
                </c:pt>
                <c:pt idx="7">
                  <c:v>6.85</c:v>
                </c:pt>
                <c:pt idx="8">
                  <c:v>#N/A</c:v>
                </c:pt>
                <c:pt idx="9">
                  <c:v>3.21</c:v>
                </c:pt>
              </c:numCache>
            </c:numRef>
          </c:val>
          <c:extLst>
            <c:ext xmlns:c16="http://schemas.microsoft.com/office/drawing/2014/chart" uri="{C3380CC4-5D6E-409C-BE32-E72D297353CC}">
              <c16:uniqueId val="{00000007-8840-4B6C-9DF2-805C9E24C13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7.13</c:v>
                </c:pt>
                <c:pt idx="2">
                  <c:v>#N/A</c:v>
                </c:pt>
                <c:pt idx="3">
                  <c:v>6.44</c:v>
                </c:pt>
                <c:pt idx="4">
                  <c:v>#N/A</c:v>
                </c:pt>
                <c:pt idx="5">
                  <c:v>6.78</c:v>
                </c:pt>
                <c:pt idx="6">
                  <c:v>#N/A</c:v>
                </c:pt>
                <c:pt idx="7">
                  <c:v>4.87</c:v>
                </c:pt>
                <c:pt idx="8">
                  <c:v>#N/A</c:v>
                </c:pt>
                <c:pt idx="9">
                  <c:v>6.88</c:v>
                </c:pt>
              </c:numCache>
            </c:numRef>
          </c:val>
          <c:extLst>
            <c:ext xmlns:c16="http://schemas.microsoft.com/office/drawing/2014/chart" uri="{C3380CC4-5D6E-409C-BE32-E72D297353CC}">
              <c16:uniqueId val="{00000008-8840-4B6C-9DF2-805C9E24C1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9.81</c:v>
                </c:pt>
                <c:pt idx="2">
                  <c:v>#N/A</c:v>
                </c:pt>
                <c:pt idx="3">
                  <c:v>8.11</c:v>
                </c:pt>
                <c:pt idx="4">
                  <c:v>#N/A</c:v>
                </c:pt>
                <c:pt idx="5">
                  <c:v>9.5399999999999991</c:v>
                </c:pt>
                <c:pt idx="6">
                  <c:v>#N/A</c:v>
                </c:pt>
                <c:pt idx="7">
                  <c:v>9.27</c:v>
                </c:pt>
                <c:pt idx="8">
                  <c:v>#N/A</c:v>
                </c:pt>
                <c:pt idx="9">
                  <c:v>10.49</c:v>
                </c:pt>
              </c:numCache>
            </c:numRef>
          </c:val>
          <c:extLst>
            <c:ext xmlns:c16="http://schemas.microsoft.com/office/drawing/2014/chart" uri="{C3380CC4-5D6E-409C-BE32-E72D297353CC}">
              <c16:uniqueId val="{00000009-8840-4B6C-9DF2-805C9E24C1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1592</c:v>
                </c:pt>
                <c:pt idx="5">
                  <c:v>1459</c:v>
                </c:pt>
                <c:pt idx="8">
                  <c:v>1434</c:v>
                </c:pt>
                <c:pt idx="11">
                  <c:v>1438</c:v>
                </c:pt>
                <c:pt idx="14">
                  <c:v>1543</c:v>
                </c:pt>
              </c:numCache>
            </c:numRef>
          </c:val>
          <c:extLst>
            <c:ext xmlns:c16="http://schemas.microsoft.com/office/drawing/2014/chart" uri="{C3380CC4-5D6E-409C-BE32-E72D297353CC}">
              <c16:uniqueId val="{00000000-149F-4079-AFFD-6F7471E58D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9F-4079-AFFD-6F7471E58D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21</c:v>
                </c:pt>
                <c:pt idx="6">
                  <c:v>21</c:v>
                </c:pt>
                <c:pt idx="9">
                  <c:v>21</c:v>
                </c:pt>
                <c:pt idx="12">
                  <c:v>8</c:v>
                </c:pt>
              </c:numCache>
            </c:numRef>
          </c:val>
          <c:extLst>
            <c:ext xmlns:c16="http://schemas.microsoft.com/office/drawing/2014/chart" uri="{C3380CC4-5D6E-409C-BE32-E72D297353CC}">
              <c16:uniqueId val="{00000002-149F-4079-AFFD-6F7471E58D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9F-4079-AFFD-6F7471E58D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503</c:v>
                </c:pt>
                <c:pt idx="3">
                  <c:v>503</c:v>
                </c:pt>
                <c:pt idx="6">
                  <c:v>567</c:v>
                </c:pt>
                <c:pt idx="9">
                  <c:v>549</c:v>
                </c:pt>
                <c:pt idx="12">
                  <c:v>551</c:v>
                </c:pt>
              </c:numCache>
            </c:numRef>
          </c:val>
          <c:extLst>
            <c:ext xmlns:c16="http://schemas.microsoft.com/office/drawing/2014/chart" uri="{C3380CC4-5D6E-409C-BE32-E72D297353CC}">
              <c16:uniqueId val="{00000004-149F-4079-AFFD-6F7471E58D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9F-4079-AFFD-6F7471E58D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9F-4079-AFFD-6F7471E58D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1819</c:v>
                </c:pt>
                <c:pt idx="3">
                  <c:v>1739</c:v>
                </c:pt>
                <c:pt idx="6">
                  <c:v>1800</c:v>
                </c:pt>
                <c:pt idx="9">
                  <c:v>1917</c:v>
                </c:pt>
                <c:pt idx="12">
                  <c:v>1959</c:v>
                </c:pt>
              </c:numCache>
            </c:numRef>
          </c:val>
          <c:extLst>
            <c:ext xmlns:c16="http://schemas.microsoft.com/office/drawing/2014/chart" uri="{C3380CC4-5D6E-409C-BE32-E72D297353CC}">
              <c16:uniqueId val="{00000007-149F-4079-AFFD-6F7471E58D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746</c:v>
                </c:pt>
                <c:pt idx="2">
                  <c:v>#N/A</c:v>
                </c:pt>
                <c:pt idx="3">
                  <c:v>#N/A</c:v>
                </c:pt>
                <c:pt idx="4">
                  <c:v>804</c:v>
                </c:pt>
                <c:pt idx="5">
                  <c:v>#N/A</c:v>
                </c:pt>
                <c:pt idx="6">
                  <c:v>#N/A</c:v>
                </c:pt>
                <c:pt idx="7">
                  <c:v>954</c:v>
                </c:pt>
                <c:pt idx="8">
                  <c:v>#N/A</c:v>
                </c:pt>
                <c:pt idx="9">
                  <c:v>#N/A</c:v>
                </c:pt>
                <c:pt idx="10">
                  <c:v>1049</c:v>
                </c:pt>
                <c:pt idx="11">
                  <c:v>#N/A</c:v>
                </c:pt>
                <c:pt idx="12">
                  <c:v>#N/A</c:v>
                </c:pt>
                <c:pt idx="13">
                  <c:v>975</c:v>
                </c:pt>
                <c:pt idx="14">
                  <c:v>#N/A</c:v>
                </c:pt>
              </c:numCache>
            </c:numRef>
          </c:val>
          <c:smooth val="0"/>
          <c:extLst>
            <c:ext xmlns:c16="http://schemas.microsoft.com/office/drawing/2014/chart" uri="{C3380CC4-5D6E-409C-BE32-E72D297353CC}">
              <c16:uniqueId val="{00000008-149F-4079-AFFD-6F7471E58D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13828</c:v>
                </c:pt>
                <c:pt idx="5">
                  <c:v>13815</c:v>
                </c:pt>
                <c:pt idx="8">
                  <c:v>13948</c:v>
                </c:pt>
                <c:pt idx="11">
                  <c:v>13794</c:v>
                </c:pt>
                <c:pt idx="14">
                  <c:v>13711</c:v>
                </c:pt>
              </c:numCache>
            </c:numRef>
          </c:val>
          <c:extLst>
            <c:ext xmlns:c16="http://schemas.microsoft.com/office/drawing/2014/chart" uri="{C3380CC4-5D6E-409C-BE32-E72D297353CC}">
              <c16:uniqueId val="{00000000-42DA-4001-93D6-DB1F88D338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2102</c:v>
                </c:pt>
                <c:pt idx="5">
                  <c:v>1994</c:v>
                </c:pt>
                <c:pt idx="8">
                  <c:v>2086</c:v>
                </c:pt>
                <c:pt idx="11">
                  <c:v>1866</c:v>
                </c:pt>
                <c:pt idx="14">
                  <c:v>2337</c:v>
                </c:pt>
              </c:numCache>
            </c:numRef>
          </c:val>
          <c:extLst>
            <c:ext xmlns:c16="http://schemas.microsoft.com/office/drawing/2014/chart" uri="{C3380CC4-5D6E-409C-BE32-E72D297353CC}">
              <c16:uniqueId val="{00000001-42DA-4001-93D6-DB1F88D338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3184</c:v>
                </c:pt>
                <c:pt idx="5">
                  <c:v>3343</c:v>
                </c:pt>
                <c:pt idx="8">
                  <c:v>2837</c:v>
                </c:pt>
                <c:pt idx="11">
                  <c:v>3048</c:v>
                </c:pt>
                <c:pt idx="14">
                  <c:v>3320</c:v>
                </c:pt>
              </c:numCache>
            </c:numRef>
          </c:val>
          <c:extLst>
            <c:ext xmlns:c16="http://schemas.microsoft.com/office/drawing/2014/chart" uri="{C3380CC4-5D6E-409C-BE32-E72D297353CC}">
              <c16:uniqueId val="{00000002-42DA-4001-93D6-DB1F88D338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DA-4001-93D6-DB1F88D338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DA-4001-93D6-DB1F88D338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144</c:v>
                </c:pt>
                <c:pt idx="3">
                  <c:v>91</c:v>
                </c:pt>
                <c:pt idx="6">
                  <c:v>52</c:v>
                </c:pt>
                <c:pt idx="9">
                  <c:v>15</c:v>
                </c:pt>
                <c:pt idx="12">
                  <c:v>59</c:v>
                </c:pt>
              </c:numCache>
            </c:numRef>
          </c:val>
          <c:extLst>
            <c:ext xmlns:c16="http://schemas.microsoft.com/office/drawing/2014/chart" uri="{C3380CC4-5D6E-409C-BE32-E72D297353CC}">
              <c16:uniqueId val="{00000005-42DA-4001-93D6-DB1F88D338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4603</c:v>
                </c:pt>
                <c:pt idx="3">
                  <c:v>4431</c:v>
                </c:pt>
                <c:pt idx="6">
                  <c:v>4328</c:v>
                </c:pt>
                <c:pt idx="9">
                  <c:v>4274</c:v>
                </c:pt>
                <c:pt idx="12">
                  <c:v>4114</c:v>
                </c:pt>
              </c:numCache>
            </c:numRef>
          </c:val>
          <c:extLst>
            <c:ext xmlns:c16="http://schemas.microsoft.com/office/drawing/2014/chart" uri="{C3380CC4-5D6E-409C-BE32-E72D297353CC}">
              <c16:uniqueId val="{00000006-42DA-4001-93D6-DB1F88D338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2DA-4001-93D6-DB1F88D338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5866</c:v>
                </c:pt>
                <c:pt idx="3">
                  <c:v>5524</c:v>
                </c:pt>
                <c:pt idx="6">
                  <c:v>5784</c:v>
                </c:pt>
                <c:pt idx="9">
                  <c:v>5871</c:v>
                </c:pt>
                <c:pt idx="12">
                  <c:v>6000</c:v>
                </c:pt>
              </c:numCache>
            </c:numRef>
          </c:val>
          <c:extLst>
            <c:ext xmlns:c16="http://schemas.microsoft.com/office/drawing/2014/chart" uri="{C3380CC4-5D6E-409C-BE32-E72D297353CC}">
              <c16:uniqueId val="{00000008-42DA-4001-93D6-DB1F88D338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192</c:v>
                </c:pt>
                <c:pt idx="3">
                  <c:v>143</c:v>
                </c:pt>
                <c:pt idx="6">
                  <c:v>91</c:v>
                </c:pt>
                <c:pt idx="9">
                  <c:v>39</c:v>
                </c:pt>
                <c:pt idx="12">
                  <c:v>0</c:v>
                </c:pt>
              </c:numCache>
            </c:numRef>
          </c:val>
          <c:extLst>
            <c:ext xmlns:c16="http://schemas.microsoft.com/office/drawing/2014/chart" uri="{C3380CC4-5D6E-409C-BE32-E72D297353CC}">
              <c16:uniqueId val="{00000009-42DA-4001-93D6-DB1F88D338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18220</c:v>
                </c:pt>
                <c:pt idx="3">
                  <c:v>18401</c:v>
                </c:pt>
                <c:pt idx="6">
                  <c:v>18572</c:v>
                </c:pt>
                <c:pt idx="9">
                  <c:v>18567</c:v>
                </c:pt>
                <c:pt idx="12">
                  <c:v>18253</c:v>
                </c:pt>
              </c:numCache>
            </c:numRef>
          </c:val>
          <c:extLst>
            <c:ext xmlns:c16="http://schemas.microsoft.com/office/drawing/2014/chart" uri="{C3380CC4-5D6E-409C-BE32-E72D297353CC}">
              <c16:uniqueId val="{0000000A-42DA-4001-93D6-DB1F88D338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9910</c:v>
                </c:pt>
                <c:pt idx="2">
                  <c:v>#N/A</c:v>
                </c:pt>
                <c:pt idx="3">
                  <c:v>#N/A</c:v>
                </c:pt>
                <c:pt idx="4">
                  <c:v>9438</c:v>
                </c:pt>
                <c:pt idx="5">
                  <c:v>#N/A</c:v>
                </c:pt>
                <c:pt idx="6">
                  <c:v>#N/A</c:v>
                </c:pt>
                <c:pt idx="7">
                  <c:v>9956</c:v>
                </c:pt>
                <c:pt idx="8">
                  <c:v>#N/A</c:v>
                </c:pt>
                <c:pt idx="9">
                  <c:v>#N/A</c:v>
                </c:pt>
                <c:pt idx="10">
                  <c:v>10057</c:v>
                </c:pt>
                <c:pt idx="11">
                  <c:v>#N/A</c:v>
                </c:pt>
                <c:pt idx="12">
                  <c:v>#N/A</c:v>
                </c:pt>
                <c:pt idx="13">
                  <c:v>9058</c:v>
                </c:pt>
                <c:pt idx="14">
                  <c:v>#N/A</c:v>
                </c:pt>
              </c:numCache>
            </c:numRef>
          </c:val>
          <c:smooth val="0"/>
          <c:extLst>
            <c:ext xmlns:c16="http://schemas.microsoft.com/office/drawing/2014/chart" uri="{C3380CC4-5D6E-409C-BE32-E72D297353CC}">
              <c16:uniqueId val="{0000000B-42DA-4001-93D6-DB1F88D338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903</c:v>
                </c:pt>
                <c:pt idx="1">
                  <c:v>753</c:v>
                </c:pt>
                <c:pt idx="2">
                  <c:v>1054</c:v>
                </c:pt>
              </c:numCache>
            </c:numRef>
          </c:val>
          <c:extLst>
            <c:ext xmlns:c16="http://schemas.microsoft.com/office/drawing/2014/chart" uri="{C3380CC4-5D6E-409C-BE32-E72D297353CC}">
              <c16:uniqueId val="{00000000-597F-46C0-AD82-A8C9BF9B0D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597F-46C0-AD82-A8C9BF9B0D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1794</c:v>
                </c:pt>
                <c:pt idx="1">
                  <c:v>1921</c:v>
                </c:pt>
                <c:pt idx="2">
                  <c:v>1814</c:v>
                </c:pt>
              </c:numCache>
            </c:numRef>
          </c:val>
          <c:extLst>
            <c:ext xmlns:c16="http://schemas.microsoft.com/office/drawing/2014/chart" uri="{C3380CC4-5D6E-409C-BE32-E72D297353CC}">
              <c16:uniqueId val="{00000002-597F-46C0-AD82-A8C9BF9B0D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{33774F2A-F46F-40DA-87B2-B9FCE162A032}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B74-42AC-84DE-BD504D4B5A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{FE0F3C48-C2D5-450F-8CBF-40ACB552B5B3}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74-42AC-84DE-BD504D4B5A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{8F1E389E-8AE0-48AB-A168-700AA3A7CF6C}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74-42AC-84DE-BD504D4B5A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{185475BC-5928-44AB-B395-DD4F9414A132}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74-42AC-84DE-BD504D4B5A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{2F5AB058-0138-4264-9732-719172CB8464}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74-42AC-84DE-BD504D4B5AC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{8E46F4F3-5988-4E26-8098-DE8B7902F865}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B74-42AC-84DE-BD504D4B5AC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{C6EE689F-FF2F-433A-8DE8-3C2847B4DB00}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B74-42AC-84DE-BD504D4B5AC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{6614B996-FF41-47CB-8819-61C473B9CEB2}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B74-42AC-84DE-BD504D4B5AC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{C754CF2B-94C0-44A5-8A90-B708FADB1AA9}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B74-42AC-84DE-BD504D4B5A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59.4</c:v>
                </c:pt>
                <c:pt idx="16">
                  <c:v>60.5</c:v>
                </c:pt>
                <c:pt idx="24">
                  <c:v>62</c:v>
                </c:pt>
                <c:pt idx="32">
                  <c:v>63.6</c:v>
                </c:pt>
              </c:numCache>
            </c:numRef>
          </c:xVal>
          <c:yVal>
            <c:numRef>
              <c:f>公会計指標分析・財政指標組合せ分析表!$BP$51:$DC$51</c:f>
              <c:numCache>
                <c:formatCode>#,##0.0;"▲ "#,##0.0</c:formatCode>
                <c:ptCount val="40"/>
                <c:pt idx="8">
                  <c:v>95.9</c:v>
                </c:pt>
                <c:pt idx="16">
                  <c:v>102.2</c:v>
                </c:pt>
                <c:pt idx="24">
                  <c:v>102.2</c:v>
                </c:pt>
                <c:pt idx="32">
                  <c:v>91.5</c:v>
                </c:pt>
              </c:numCache>
            </c:numRef>
          </c:yVal>
          <c:smooth val="0"/>
          <c:extLst>
            <c:ext xmlns:c16="http://schemas.microsoft.com/office/drawing/2014/chart" uri="{C3380CC4-5D6E-409C-BE32-E72D297353CC}">
              <c16:uniqueId val="{00000009-AB74-42AC-84DE-BD504D4B5A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{35B8ECE6-DF1E-417B-B040-18604D924FD0}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B74-42AC-84DE-BD504D4B5A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{D8F40A7D-CE56-4270-B23E-FA7A93CEA2D7}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74-42AC-84DE-BD504D4B5A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{B347CB5A-51E1-4B9E-85D9-181F87EA30C6}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74-42AC-84DE-BD504D4B5A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{B77D5B58-2FFA-40AD-95A3-1B5252076E95}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74-42AC-84DE-BD504D4B5A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{36DD8758-E644-4AA5-AAF3-2030D8E90D35}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74-42AC-84DE-BD504D4B5AC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{56490420-903C-4B4C-A161-D869BFDBFB1E}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B74-42AC-84DE-BD504D4B5AC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{C8AA8D40-CE63-49D3-B708-1045E332E5F0}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B74-42AC-84DE-BD504D4B5AC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{95D65E6A-035A-40CE-90D1-DDB0DA44A5FF}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B74-42AC-84DE-BD504D4B5AC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{800A83BE-1224-4C28-B1CF-5EF5E94CB80C}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B74-42AC-84DE-BD504D4B5A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AB74-42AC-84DE-BD504D4B5ACE}"/>
            </c:ext>
          </c:extLst>
        </c:ser>
        <c:dLbls>
          <c:showLegendKey val="0"/>
          <c:showVal val="1"/>
          <c:showCatName val="0"/>
          <c:showSerName val="0"/>
          <c:showPercent val="0"/>
          <c:showBubbleSize val="0"/>
        </c:dLbls>
        <c:axId val="46179840"/>
        <c:axId val="46181760"/>
      </c:scatterChart>
      <c:valAx>
        <c:axId val="46179840"/>
        <c:scaling>
          <c:orientation val="minMax"/>
          <c:max val="64.3"/>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{4AE52EBF-46F8-4E9A-A252-A6AA30F892F0}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68-4AC6-9D2F-F8E5542C7C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{ED9FE3A3-87BD-4351-9BA5-5559908E9C80}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68-4AC6-9D2F-F8E5542C7C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{ACB80DFA-CBC2-474C-960F-56E63853CF6E}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68-4AC6-9D2F-F8E5542C7C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{C6CB3EA3-5FE8-4CEC-A2A9-E7056E38A357}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68-4AC6-9D2F-F8E5542C7C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{E88E8620-0671-41FD-8E8B-2F2EE2194346}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68-4AC6-9D2F-F8E5542C7CE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{2D153850-BBBB-4A16-8559-592F18A52431}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68-4AC6-9D2F-F8E5542C7CE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{B60501A1-144A-4309-8069-ACD989EB560E}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68-4AC6-9D2F-F8E5542C7CE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{E3AE35B9-E53B-476B-A7F6-9A3A198512D0}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68-4AC6-9D2F-F8E5542C7CE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{F993700B-5958-466F-A965-E188E3D0FC41}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68-4AC6-9D2F-F8E5542C7C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10.6</c:v>
                </c:pt>
                <c:pt idx="16">
                  <c:v>8.5</c:v>
                </c:pt>
                <c:pt idx="24">
                  <c:v>9.5</c:v>
                </c:pt>
                <c:pt idx="32">
                  <c:v>9.8000000000000007</c:v>
                </c:pt>
              </c:numCache>
            </c:numRef>
          </c:xVal>
          <c:yVal>
            <c:numRef>
              <c:f>公会計指標分析・財政指標組合せ分析表!$BP$73:$DC$73</c:f>
              <c:numCache>
                <c:formatCode>#,##0.0;"▲ "#,##0.0</c:formatCode>
                <c:ptCount val="40"/>
                <c:pt idx="0">
                  <c:v>103.4</c:v>
                </c:pt>
                <c:pt idx="8">
                  <c:v>95.9</c:v>
                </c:pt>
                <c:pt idx="16">
                  <c:v>102.2</c:v>
                </c:pt>
                <c:pt idx="24">
                  <c:v>102.2</c:v>
                </c:pt>
                <c:pt idx="32">
                  <c:v>91.5</c:v>
                </c:pt>
              </c:numCache>
            </c:numRef>
          </c:yVal>
          <c:smooth val="0"/>
          <c:extLst>
            <c:ext xmlns:c16="http://schemas.microsoft.com/office/drawing/2014/chart" uri="{C3380CC4-5D6E-409C-BE32-E72D297353CC}">
              <c16:uniqueId val="{00000009-5F68-4AC6-9D2F-F8E5542C7C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{928F3441-1930-4E61-8C6E-053200BB669E}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68-4AC6-9D2F-F8E5542C7C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{28D618C9-982D-47C2-8194-838A2BBC0D97}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68-4AC6-9D2F-F8E5542C7C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{C99BAEC4-7BA2-49ED-9B5F-3CD02D4DD6ED}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68-4AC6-9D2F-F8E5542C7C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{2613107B-9229-4182-987E-BF3868E469FC}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68-4AC6-9D2F-F8E5542C7C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{9C24B0C1-3526-47D1-8BB2-4B3CFB5AAA18}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68-4AC6-9D2F-F8E5542C7CE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{24FCD9D8-0B45-4726-8C93-FE18F16E634E}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68-4AC6-9D2F-F8E5542C7CE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{CEED1381-CA5F-4664-9C82-5D2308D4DDFF}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68-4AC6-9D2F-F8E5542C7CE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{F0A29EE2-7DC1-40A6-BD87-C1BC325BE091}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68-4AC6-9D2F-F8E5542C7CE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{C5E8CA9F-B1B7-4372-AFE2-018C260D80B1}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68-4AC6-9D2F-F8E5542C7C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5F68-4AC6-9D2F-F8E5542C7CE0}"/>
            </c:ext>
          </c:extLst>
        </c:ser>
        <c:dLbls>
          <c:showLegendKey val="0"/>
          <c:showVal val="1"/>
          <c:showCatName val="0"/>
          <c:showSerName val="0"/>
          <c:showPercent val="0"/>
          <c:showBubbleSize val="0"/>
        </c:dLbls>
        <c:axId val="84219776"/>
        <c:axId val="84234240"/>
      </c:scatterChart>
      <c:valAx>
        <c:axId val="84219776"/>
        <c:scaling>
          <c:orientation val="minMax"/>
          <c:max val="11.4"/>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年度に実施した道路整備事業に伴う起債の償還開始により、やや増加した。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公共施設の更新など普通建設事業費の増額が見込まれるが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平準化しながら交付税措置のある起債を中心に計画を立てて借入することで、償還額の平準化や比率の急激な悪化防止を図る。また、年間の新規借入額を償還元金以下に抑えることを目標とし、公債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年度の地方債現在高は、新規借入額を償還元金以下に抑えることで地方債現在高の縮減を進めたことから、前年度から減少し、２年連続の減少となった。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一方で、公営企業債等繰入見込額が年々増加しており、特に下水道会計への繰出金の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繰入見込額として算定されるなど、将来への大きな負担となっている。今後、経費の見直しや独立採算の原則に立ち返った受益者負担の見直しなどにより、公営企業の運営をより一層健全化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埼玉県羽生市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財政調整基金残高は、市民税や地方消費税交付金の増収、他会計からの繰入金の増加などを主な要因として、取崩し額を上回る積立を行ったため、前年度比で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その他特定目的基金については、一般廃棄物処理施設整備基金や公共施設修繕引当基金など将来の施設更新に備える基金への計画的な積立が行われている。平成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百万あった埼玉県医療生活協同組合羽生総合病院の新病院建設支援基金については、平成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年度に新病院建設が完了したことで皆減となっている。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施設の老朽化は確実に進んでいるため、引き続き施設更新に備え、基金の積立を行っていく必要がある。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一般廃棄物処理施設整備基金：一般廃棄物処理施設の整備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公共施設修繕引当基金：公共施設の修繕</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中小企業従業員退職金等共済基金：羽生市中小企業従業員の退職金等共済資金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協働によるまちづくり基金：市民との協働によるまちづくりを推進する事業に要する経費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ふるさと応援寄附基金：ふるさと応援寄附金の積立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一般廃棄物処理施設整備基金：将来の整備に向けた積立による増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公共施設修繕引当基金：将来の修繕に向けた積立による増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一般廃棄物処理施設整備基金：引き続き積立を行い、平成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公共施設修繕引当基金：施設の減価償却費を算定基礎として、一定の割合で毎年度積立を行う。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協働によるまちづくり基金：現在特定の事業がない。将来的に必要に応じて取り崩しを行う。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市民税や地方消費税交付金の増収、他会計からの繰入金の増加などを主な要因として、取崩し額を上回る積立を行ったため、前年度比で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財政調整機能のみならず、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積立が必要であり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基金の積立を行っていく必要がある。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変化なし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繰上げ償還など必要に応じて取り崩す。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現在のところ、新たな積立は予定していない。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年度末時点における有形固定資産減価償却率は前年度比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ﾎﾟｲﾝﾄ増加している。また、類似団体平均や埼玉県平均を上回り、増加傾向にある。</a:t>
          </a:r>
        </a:p>
        <a:p>
          <a:r>
            <a:rPr kumimoji="1" lang="ja-JP" altLang="en-US" sz="1100">
              <a:latin typeface="ＭＳ Ｐゴシック" panose="020B0600070205080204" pitchFamily="50" charset="-128"/>
              <a:ea typeface="ＭＳ Ｐゴシック" panose="020B0600070205080204" pitchFamily="50" charset="-128"/>
            </a:rPr>
            <a:t>　当市の公共施設は</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％以上が昭和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年代に整備されており、老朽化した公共施設の大規模改修、更新及び除却が必要となる。</a:t>
          </a:r>
        </a:p>
        <a:p>
          <a:r>
            <a:rPr kumimoji="1" lang="ja-JP" altLang="en-US" sz="1100">
              <a:latin typeface="ＭＳ Ｐゴシック" panose="020B0600070205080204" pitchFamily="50" charset="-128"/>
              <a:ea typeface="ＭＳ Ｐゴシック" panose="020B0600070205080204" pitchFamily="50" charset="-128"/>
            </a:rPr>
            <a:t>　今後は令和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年度中に策定する公共施設の個別施設計画により、公共施設の集約化・複合化、廃止などによる総量の適正化を推進する。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144326</xdr:rowOff>
    </xdr:from>
    <xdr:to>
      <xdr:col>23</xdr:col>
      <xdr:colOff>136525</xdr:colOff>
      <xdr:row>29</xdr:row>
      <xdr:rowOff>74476</xdr:rowOff>
    </xdr:to>
    <xdr:sp macro="" textlink="">
      <xdr:nvSpPr>
        <xdr:cNvPr id="81" name="楕円 80"/>
        <xdr:cNvSpPr/>
      </xdr:nvSpPr>
      <xdr:spPr>
        <a:xfrm>
          <a:off x="47117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167203</xdr:rowOff>
    </xdr:from>
    <xdr:ext cx="405111" cy="259045"/>
    <xdr:sp macro="" textlink="">
      <xdr:nvSpPr>
        <xdr:cNvPr id="82" name="有形固定資産減価償却率該当値テキスト"/>
        <xdr:cNvSpPr txBox="1"/>
      </xdr:nvSpPr>
      <xdr:spPr>
        <a:xfrm>
          <a:off x="4813300"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3" name="楕円 82"/>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23676</xdr:rowOff>
    </xdr:from>
    <xdr:to>
      <xdr:col>23</xdr:col>
      <xdr:colOff>85725</xdr:colOff>
      <xdr:row>29</xdr:row>
      <xdr:rowOff>73025</xdr:rowOff>
    </xdr:to>
    <xdr:cxnSp macro="">
      <xdr:nvCxnSpPr>
        <xdr:cNvPr id="84" name="直線コネクタ 83"/>
        <xdr:cNvCxnSpPr/>
      </xdr:nvCxnSpPr>
      <xdr:spPr>
        <a:xfrm flipV="1">
          <a:off x="4051300" y="5767251"/>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68489</xdr:rowOff>
    </xdr:from>
    <xdr:to>
      <xdr:col>15</xdr:col>
      <xdr:colOff>187325</xdr:colOff>
      <xdr:row>29</xdr:row>
      <xdr:rowOff>170089</xdr:rowOff>
    </xdr:to>
    <xdr:sp macro="" textlink="">
      <xdr:nvSpPr>
        <xdr:cNvPr id="85" name="楕円 84"/>
        <xdr:cNvSpPr/>
      </xdr:nvSpPr>
      <xdr:spPr>
        <a:xfrm>
          <a:off x="3238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119289</xdr:rowOff>
    </xdr:to>
    <xdr:cxnSp macro="">
      <xdr:nvCxnSpPr>
        <xdr:cNvPr id="86" name="直線コネクタ 85"/>
        <xdr:cNvCxnSpPr/>
      </xdr:nvCxnSpPr>
      <xdr:spPr>
        <a:xfrm flipV="1">
          <a:off x="3289300" y="581660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102417</xdr:rowOff>
    </xdr:from>
    <xdr:to>
      <xdr:col>11</xdr:col>
      <xdr:colOff>187325</xdr:colOff>
      <xdr:row>30</xdr:row>
      <xdr:rowOff>32567</xdr:rowOff>
    </xdr:to>
    <xdr:sp macro="" textlink="">
      <xdr:nvSpPr>
        <xdr:cNvPr id="87" name="楕円 86"/>
        <xdr:cNvSpPr/>
      </xdr:nvSpPr>
      <xdr:spPr>
        <a:xfrm>
          <a:off x="2476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29</xdr:row>
      <xdr:rowOff>153217</xdr:rowOff>
    </xdr:to>
    <xdr:cxnSp macro="">
      <xdr:nvCxnSpPr>
        <xdr:cNvPr id="88" name="直線コネクタ 87"/>
        <xdr:cNvCxnSpPr/>
      </xdr:nvCxnSpPr>
      <xdr:spPr>
        <a:xfrm flipV="1">
          <a:off x="2527300" y="5862864"/>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1"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2"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15166</xdr:rowOff>
    </xdr:from>
    <xdr:ext cx="405111" cy="259045"/>
    <xdr:sp macro="" textlink="">
      <xdr:nvSpPr>
        <xdr:cNvPr id="93" name="n_2mainValue有形固定資産減価償却率"/>
        <xdr:cNvSpPr txBox="1"/>
      </xdr:nvSpPr>
      <xdr:spPr>
        <a:xfrm>
          <a:off x="30867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49094</xdr:rowOff>
    </xdr:from>
    <xdr:ext cx="405111" cy="259045"/>
    <xdr:sp macro="" textlink="">
      <xdr:nvSpPr>
        <xdr:cNvPr id="94" name="n_3mainValue有形固定資産減価償却率"/>
        <xdr:cNvSpPr txBox="1"/>
      </xdr:nvSpPr>
      <xdr:spPr>
        <a:xfrm>
          <a:off x="23247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債務償還比率は、類似団体平均や埼玉県平均を上回っているものの、平成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53.6</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これは、地方債残高の減少や充当可能基金の増額によるものである。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今後は、施設管理等の適正化による更新費用の抑制や、事業の平準化により全体の起債額を償還元金以下に抑えることを目標とし、健全化を図っていく。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63366</xdr:rowOff>
    </xdr:from>
    <xdr:to>
      <xdr:col>76</xdr:col>
      <xdr:colOff>73025</xdr:colOff>
      <xdr:row>29</xdr:row>
      <xdr:rowOff>164966</xdr:rowOff>
    </xdr:to>
    <xdr:sp macro="" textlink="">
      <xdr:nvSpPr>
        <xdr:cNvPr id="136" name="楕円 135"/>
        <xdr:cNvSpPr/>
      </xdr:nvSpPr>
      <xdr:spPr>
        <a:xfrm>
          <a:off x="14744700" y="58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86243</xdr:rowOff>
    </xdr:from>
    <xdr:ext cx="469744" cy="259045"/>
    <xdr:sp macro="" textlink="">
      <xdr:nvSpPr>
        <xdr:cNvPr id="137" name="債務償還比率該当値テキスト"/>
        <xdr:cNvSpPr txBox="1"/>
      </xdr:nvSpPr>
      <xdr:spPr>
        <a:xfrm>
          <a:off x="14846300" y="56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170526</xdr:rowOff>
    </xdr:from>
    <xdr:to>
      <xdr:col>72</xdr:col>
      <xdr:colOff>123825</xdr:colOff>
      <xdr:row>29</xdr:row>
      <xdr:rowOff>100676</xdr:rowOff>
    </xdr:to>
    <xdr:sp macro="" textlink="">
      <xdr:nvSpPr>
        <xdr:cNvPr id="138" name="楕円 137"/>
        <xdr:cNvSpPr/>
      </xdr:nvSpPr>
      <xdr:spPr>
        <a:xfrm>
          <a:off x="14033500" y="57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49876</xdr:rowOff>
    </xdr:from>
    <xdr:to>
      <xdr:col>76</xdr:col>
      <xdr:colOff>22225</xdr:colOff>
      <xdr:row>29</xdr:row>
      <xdr:rowOff>114166</xdr:rowOff>
    </xdr:to>
    <xdr:cxnSp macro="">
      <xdr:nvCxnSpPr>
        <xdr:cNvPr id="139" name="直線コネクタ 138"/>
        <xdr:cNvCxnSpPr/>
      </xdr:nvCxnSpPr>
      <xdr:spPr>
        <a:xfrm>
          <a:off x="14084300" y="5793451"/>
          <a:ext cx="711200" cy="6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117203</xdr:rowOff>
    </xdr:from>
    <xdr:ext cx="469744" cy="259045"/>
    <xdr:sp macro="" textlink="">
      <xdr:nvSpPr>
        <xdr:cNvPr id="141" name="n_1mainValue債務償還比率"/>
        <xdr:cNvSpPr txBox="1"/>
      </xdr:nvSpPr>
      <xdr:spPr>
        <a:xfrm>
          <a:off x="13836727" y="551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1" name="楕円 70"/>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2" name="【道路】&#10;有形固定資産減価償却率該当値テキスト"/>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3" name="楕円 72"/>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150495</xdr:rowOff>
    </xdr:to>
    <xdr:cxnSp macro="">
      <xdr:nvCxnSpPr>
        <xdr:cNvPr id="74" name="直線コネクタ 73"/>
        <xdr:cNvCxnSpPr/>
      </xdr:nvCxnSpPr>
      <xdr:spPr>
        <a:xfrm flipV="1">
          <a:off x="3797300" y="64750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103505</xdr:rowOff>
    </xdr:from>
    <xdr:to>
      <xdr:col>15</xdr:col>
      <xdr:colOff>101600</xdr:colOff>
      <xdr:row>38</xdr:row>
      <xdr:rowOff>33655</xdr:rowOff>
    </xdr:to>
    <xdr:sp macro="" textlink="">
      <xdr:nvSpPr>
        <xdr:cNvPr id="75" name="楕円 74"/>
        <xdr:cNvSpPr/>
      </xdr:nvSpPr>
      <xdr:spPr>
        <a:xfrm>
          <a:off x="2857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37</xdr:row>
      <xdr:rowOff>154305</xdr:rowOff>
    </xdr:to>
    <xdr:cxnSp macro="">
      <xdr:nvCxnSpPr>
        <xdr:cNvPr id="76" name="直線コネクタ 75"/>
        <xdr:cNvCxnSpPr/>
      </xdr:nvCxnSpPr>
      <xdr:spPr>
        <a:xfrm flipV="1">
          <a:off x="2908300" y="64941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7" name="楕円 76"/>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11430</xdr:rowOff>
    </xdr:to>
    <xdr:cxnSp macro="">
      <xdr:nvCxnSpPr>
        <xdr:cNvPr id="78" name="直線コネクタ 77"/>
        <xdr:cNvCxnSpPr/>
      </xdr:nvCxnSpPr>
      <xdr:spPr>
        <a:xfrm flipV="1">
          <a:off x="2019300" y="64979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2" name="n_1main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50182</xdr:rowOff>
    </xdr:from>
    <xdr:ext cx="405111" cy="259045"/>
    <xdr:sp macro="" textlink="">
      <xdr:nvSpPr>
        <xdr:cNvPr id="83" name="n_2mainValue【道路】&#10;有形固定資産減価償却率"/>
        <xdr:cNvSpPr txBox="1"/>
      </xdr:nvSpPr>
      <xdr:spPr>
        <a:xfrm>
          <a:off x="2705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4" name="n_3main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42202</xdr:rowOff>
    </xdr:from>
    <xdr:to>
      <xdr:col>55</xdr:col>
      <xdr:colOff>50800</xdr:colOff>
      <xdr:row>40</xdr:row>
      <xdr:rowOff>143802</xdr:rowOff>
    </xdr:to>
    <xdr:sp macro="" textlink="">
      <xdr:nvSpPr>
        <xdr:cNvPr id="123" name="楕円 122"/>
        <xdr:cNvSpPr/>
      </xdr:nvSpPr>
      <xdr:spPr>
        <a:xfrm>
          <a:off x="10426700" y="69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65079</xdr:rowOff>
    </xdr:from>
    <xdr:ext cx="534377" cy="259045"/>
    <xdr:sp macro="" textlink="">
      <xdr:nvSpPr>
        <xdr:cNvPr id="124" name="【道路】&#10;一人当たり延長該当値テキスト"/>
        <xdr:cNvSpPr txBox="1"/>
      </xdr:nvSpPr>
      <xdr:spPr>
        <a:xfrm>
          <a:off x="10515600" y="675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43535</xdr:rowOff>
    </xdr:from>
    <xdr:to>
      <xdr:col>50</xdr:col>
      <xdr:colOff>165100</xdr:colOff>
      <xdr:row>40</xdr:row>
      <xdr:rowOff>145135</xdr:rowOff>
    </xdr:to>
    <xdr:sp macro="" textlink="">
      <xdr:nvSpPr>
        <xdr:cNvPr id="125" name="楕円 124"/>
        <xdr:cNvSpPr/>
      </xdr:nvSpPr>
      <xdr:spPr>
        <a:xfrm>
          <a:off x="9588500" y="6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93002</xdr:rowOff>
    </xdr:from>
    <xdr:to>
      <xdr:col>55</xdr:col>
      <xdr:colOff>0</xdr:colOff>
      <xdr:row>40</xdr:row>
      <xdr:rowOff>94335</xdr:rowOff>
    </xdr:to>
    <xdr:cxnSp macro="">
      <xdr:nvCxnSpPr>
        <xdr:cNvPr id="126" name="直線コネクタ 125"/>
        <xdr:cNvCxnSpPr/>
      </xdr:nvCxnSpPr>
      <xdr:spPr>
        <a:xfrm flipV="1">
          <a:off x="9639300" y="6951002"/>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44659</xdr:rowOff>
    </xdr:from>
    <xdr:to>
      <xdr:col>46</xdr:col>
      <xdr:colOff>38100</xdr:colOff>
      <xdr:row>40</xdr:row>
      <xdr:rowOff>146259</xdr:rowOff>
    </xdr:to>
    <xdr:sp macro="" textlink="">
      <xdr:nvSpPr>
        <xdr:cNvPr id="127" name="楕円 126"/>
        <xdr:cNvSpPr/>
      </xdr:nvSpPr>
      <xdr:spPr>
        <a:xfrm>
          <a:off x="8699500" y="69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94335</xdr:rowOff>
    </xdr:from>
    <xdr:to>
      <xdr:col>50</xdr:col>
      <xdr:colOff>114300</xdr:colOff>
      <xdr:row>40</xdr:row>
      <xdr:rowOff>95459</xdr:rowOff>
    </xdr:to>
    <xdr:cxnSp macro="">
      <xdr:nvCxnSpPr>
        <xdr:cNvPr id="128" name="直線コネクタ 127"/>
        <xdr:cNvCxnSpPr/>
      </xdr:nvCxnSpPr>
      <xdr:spPr>
        <a:xfrm flipV="1">
          <a:off x="8750300" y="6952335"/>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45631</xdr:rowOff>
    </xdr:from>
    <xdr:to>
      <xdr:col>41</xdr:col>
      <xdr:colOff>101600</xdr:colOff>
      <xdr:row>40</xdr:row>
      <xdr:rowOff>147231</xdr:rowOff>
    </xdr:to>
    <xdr:sp macro="" textlink="">
      <xdr:nvSpPr>
        <xdr:cNvPr id="129" name="楕円 128"/>
        <xdr:cNvSpPr/>
      </xdr:nvSpPr>
      <xdr:spPr>
        <a:xfrm>
          <a:off x="7810500" y="69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95459</xdr:rowOff>
    </xdr:from>
    <xdr:to>
      <xdr:col>45</xdr:col>
      <xdr:colOff>177800</xdr:colOff>
      <xdr:row>40</xdr:row>
      <xdr:rowOff>96431</xdr:rowOff>
    </xdr:to>
    <xdr:cxnSp macro="">
      <xdr:nvCxnSpPr>
        <xdr:cNvPr id="130" name="直線コネクタ 129"/>
        <xdr:cNvCxnSpPr/>
      </xdr:nvCxnSpPr>
      <xdr:spPr>
        <a:xfrm flipV="1">
          <a:off x="7861300" y="695345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136262</xdr:rowOff>
    </xdr:from>
    <xdr:ext cx="534377" cy="259045"/>
    <xdr:sp macro="" textlink="">
      <xdr:nvSpPr>
        <xdr:cNvPr id="134" name="n_1mainValue【道路】&#10;一人当たり延長"/>
        <xdr:cNvSpPr txBox="1"/>
      </xdr:nvSpPr>
      <xdr:spPr>
        <a:xfrm>
          <a:off x="9359411" y="69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162786</xdr:rowOff>
    </xdr:from>
    <xdr:ext cx="534377" cy="259045"/>
    <xdr:sp macro="" textlink="">
      <xdr:nvSpPr>
        <xdr:cNvPr id="135" name="n_2mainValue【道路】&#10;一人当たり延長"/>
        <xdr:cNvSpPr txBox="1"/>
      </xdr:nvSpPr>
      <xdr:spPr>
        <a:xfrm>
          <a:off x="8483111" y="66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163758</xdr:rowOff>
    </xdr:from>
    <xdr:ext cx="534377" cy="259045"/>
    <xdr:sp macro="" textlink="">
      <xdr:nvSpPr>
        <xdr:cNvPr id="136" name="n_3mainValue【道路】&#10;一人当たり延長"/>
        <xdr:cNvSpPr txBox="1"/>
      </xdr:nvSpPr>
      <xdr:spPr>
        <a:xfrm>
          <a:off x="7594111" y="66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楕円 175"/>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77" name="【橋りょう・トンネル】&#10;有形固定資産減価償却率該当値テキスト"/>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78" name="楕円 177"/>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47625</xdr:rowOff>
    </xdr:to>
    <xdr:cxnSp macro="">
      <xdr:nvCxnSpPr>
        <xdr:cNvPr id="179" name="直線コネクタ 178"/>
        <xdr:cNvCxnSpPr/>
      </xdr:nvCxnSpPr>
      <xdr:spPr>
        <a:xfrm flipV="1">
          <a:off x="3797300" y="103136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80" name="楕円 179"/>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60</xdr:row>
      <xdr:rowOff>64770</xdr:rowOff>
    </xdr:to>
    <xdr:cxnSp macro="">
      <xdr:nvCxnSpPr>
        <xdr:cNvPr id="181" name="直線コネクタ 180"/>
        <xdr:cNvCxnSpPr/>
      </xdr:nvCxnSpPr>
      <xdr:spPr>
        <a:xfrm flipV="1">
          <a:off x="2908300" y="10334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82" name="楕円 181"/>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64770</xdr:rowOff>
    </xdr:from>
    <xdr:to>
      <xdr:col>15</xdr:col>
      <xdr:colOff>50800</xdr:colOff>
      <xdr:row>60</xdr:row>
      <xdr:rowOff>85725</xdr:rowOff>
    </xdr:to>
    <xdr:cxnSp macro="">
      <xdr:nvCxnSpPr>
        <xdr:cNvPr id="183" name="直線コネクタ 182"/>
        <xdr:cNvCxnSpPr/>
      </xdr:nvCxnSpPr>
      <xdr:spPr>
        <a:xfrm flipV="1">
          <a:off x="2019300" y="10351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114952</xdr:rowOff>
    </xdr:from>
    <xdr:ext cx="405111" cy="259045"/>
    <xdr:sp macro="" textlink="">
      <xdr:nvSpPr>
        <xdr:cNvPr id="187" name="n_1mainValue【橋りょう・トンネ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132097</xdr:rowOff>
    </xdr:from>
    <xdr:ext cx="405111" cy="259045"/>
    <xdr:sp macro="" textlink="">
      <xdr:nvSpPr>
        <xdr:cNvPr id="188" name="n_2mainValue【橋りょう・トンネル】&#10;有形固定資産減価償却率"/>
        <xdr:cNvSpPr txBox="1"/>
      </xdr:nvSpPr>
      <xdr:spPr>
        <a:xfrm>
          <a:off x="2705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89" name="n_3mainValue【橋りょう・トンネ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99696</xdr:rowOff>
    </xdr:from>
    <xdr:to>
      <xdr:col>55</xdr:col>
      <xdr:colOff>50800</xdr:colOff>
      <xdr:row>63</xdr:row>
      <xdr:rowOff>29846</xdr:rowOff>
    </xdr:to>
    <xdr:sp macro="" textlink="">
      <xdr:nvSpPr>
        <xdr:cNvPr id="226" name="楕円 225"/>
        <xdr:cNvSpPr/>
      </xdr:nvSpPr>
      <xdr:spPr>
        <a:xfrm>
          <a:off x="10426700" y="107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78123</xdr:rowOff>
    </xdr:from>
    <xdr:ext cx="534377" cy="259045"/>
    <xdr:sp macro="" textlink="">
      <xdr:nvSpPr>
        <xdr:cNvPr id="227" name="【橋りょう・トンネル】&#10;一人当たり有形固定資産（償却資産）額該当値テキスト"/>
        <xdr:cNvSpPr txBox="1"/>
      </xdr:nvSpPr>
      <xdr:spPr>
        <a:xfrm>
          <a:off x="10515600" y="107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101850</xdr:rowOff>
    </xdr:from>
    <xdr:to>
      <xdr:col>50</xdr:col>
      <xdr:colOff>165100</xdr:colOff>
      <xdr:row>63</xdr:row>
      <xdr:rowOff>32000</xdr:rowOff>
    </xdr:to>
    <xdr:sp macro="" textlink="">
      <xdr:nvSpPr>
        <xdr:cNvPr id="228" name="楕円 227"/>
        <xdr:cNvSpPr/>
      </xdr:nvSpPr>
      <xdr:spPr>
        <a:xfrm>
          <a:off x="9588500" y="107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150496</xdr:rowOff>
    </xdr:from>
    <xdr:to>
      <xdr:col>55</xdr:col>
      <xdr:colOff>0</xdr:colOff>
      <xdr:row>62</xdr:row>
      <xdr:rowOff>152650</xdr:rowOff>
    </xdr:to>
    <xdr:cxnSp macro="">
      <xdr:nvCxnSpPr>
        <xdr:cNvPr id="229" name="直線コネクタ 228"/>
        <xdr:cNvCxnSpPr/>
      </xdr:nvCxnSpPr>
      <xdr:spPr>
        <a:xfrm flipV="1">
          <a:off x="9639300" y="10780396"/>
          <a:ext cx="8382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104973</xdr:rowOff>
    </xdr:from>
    <xdr:to>
      <xdr:col>46</xdr:col>
      <xdr:colOff>38100</xdr:colOff>
      <xdr:row>63</xdr:row>
      <xdr:rowOff>35123</xdr:rowOff>
    </xdr:to>
    <xdr:sp macro="" textlink="">
      <xdr:nvSpPr>
        <xdr:cNvPr id="230" name="楕円 229"/>
        <xdr:cNvSpPr/>
      </xdr:nvSpPr>
      <xdr:spPr>
        <a:xfrm>
          <a:off x="8699500" y="107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152650</xdr:rowOff>
    </xdr:from>
    <xdr:to>
      <xdr:col>50</xdr:col>
      <xdr:colOff>114300</xdr:colOff>
      <xdr:row>62</xdr:row>
      <xdr:rowOff>155773</xdr:rowOff>
    </xdr:to>
    <xdr:cxnSp macro="">
      <xdr:nvCxnSpPr>
        <xdr:cNvPr id="231" name="直線コネクタ 230"/>
        <xdr:cNvCxnSpPr/>
      </xdr:nvCxnSpPr>
      <xdr:spPr>
        <a:xfrm flipV="1">
          <a:off x="8750300" y="10782550"/>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108614</xdr:rowOff>
    </xdr:from>
    <xdr:to>
      <xdr:col>41</xdr:col>
      <xdr:colOff>101600</xdr:colOff>
      <xdr:row>63</xdr:row>
      <xdr:rowOff>38764</xdr:rowOff>
    </xdr:to>
    <xdr:sp macro="" textlink="">
      <xdr:nvSpPr>
        <xdr:cNvPr id="232" name="楕円 231"/>
        <xdr:cNvSpPr/>
      </xdr:nvSpPr>
      <xdr:spPr>
        <a:xfrm>
          <a:off x="7810500" y="1073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155773</xdr:rowOff>
    </xdr:from>
    <xdr:to>
      <xdr:col>45</xdr:col>
      <xdr:colOff>177800</xdr:colOff>
      <xdr:row>62</xdr:row>
      <xdr:rowOff>159414</xdr:rowOff>
    </xdr:to>
    <xdr:cxnSp macro="">
      <xdr:nvCxnSpPr>
        <xdr:cNvPr id="233" name="直線コネクタ 232"/>
        <xdr:cNvCxnSpPr/>
      </xdr:nvCxnSpPr>
      <xdr:spPr>
        <a:xfrm flipV="1">
          <a:off x="7861300" y="10785673"/>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23127</xdr:rowOff>
    </xdr:from>
    <xdr:ext cx="534377" cy="259045"/>
    <xdr:sp macro="" textlink="">
      <xdr:nvSpPr>
        <xdr:cNvPr id="237" name="n_1mainValue【橋りょう・トンネル】&#10;一人当たり有形固定資産（償却資産）額"/>
        <xdr:cNvSpPr txBox="1"/>
      </xdr:nvSpPr>
      <xdr:spPr>
        <a:xfrm>
          <a:off x="9359411" y="108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26250</xdr:rowOff>
    </xdr:from>
    <xdr:ext cx="534377" cy="259045"/>
    <xdr:sp macro="" textlink="">
      <xdr:nvSpPr>
        <xdr:cNvPr id="238" name="n_2mainValue【橋りょう・トンネル】&#10;一人当たり有形固定資産（償却資産）額"/>
        <xdr:cNvSpPr txBox="1"/>
      </xdr:nvSpPr>
      <xdr:spPr>
        <a:xfrm>
          <a:off x="8483111" y="1082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29891</xdr:rowOff>
    </xdr:from>
    <xdr:ext cx="534377" cy="259045"/>
    <xdr:sp macro="" textlink="">
      <xdr:nvSpPr>
        <xdr:cNvPr id="239" name="n_3mainValue【橋りょう・トンネル】&#10;一人当たり有形固定資産（償却資産）額"/>
        <xdr:cNvSpPr txBox="1"/>
      </xdr:nvSpPr>
      <xdr:spPr>
        <a:xfrm>
          <a:off x="7594111" y="1083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166914</xdr:rowOff>
    </xdr:from>
    <xdr:to>
      <xdr:col>24</xdr:col>
      <xdr:colOff>114300</xdr:colOff>
      <xdr:row>80</xdr:row>
      <xdr:rowOff>97064</xdr:rowOff>
    </xdr:to>
    <xdr:sp macro="" textlink="">
      <xdr:nvSpPr>
        <xdr:cNvPr id="280" name="楕円 279"/>
        <xdr:cNvSpPr/>
      </xdr:nvSpPr>
      <xdr:spPr>
        <a:xfrm>
          <a:off x="45847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18341</xdr:rowOff>
    </xdr:from>
    <xdr:ext cx="405111" cy="259045"/>
    <xdr:sp macro="" textlink="">
      <xdr:nvSpPr>
        <xdr:cNvPr id="281" name="【公営住宅】&#10;有形固定資産減価償却率該当値テキスト"/>
        <xdr:cNvSpPr txBox="1"/>
      </xdr:nvSpPr>
      <xdr:spPr>
        <a:xfrm>
          <a:off x="4673600" y="1356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163649</xdr:rowOff>
    </xdr:from>
    <xdr:to>
      <xdr:col>20</xdr:col>
      <xdr:colOff>38100</xdr:colOff>
      <xdr:row>80</xdr:row>
      <xdr:rowOff>93799</xdr:rowOff>
    </xdr:to>
    <xdr:sp macro="" textlink="">
      <xdr:nvSpPr>
        <xdr:cNvPr id="282" name="楕円 281"/>
        <xdr:cNvSpPr/>
      </xdr:nvSpPr>
      <xdr:spPr>
        <a:xfrm>
          <a:off x="3746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42999</xdr:rowOff>
    </xdr:from>
    <xdr:to>
      <xdr:col>24</xdr:col>
      <xdr:colOff>63500</xdr:colOff>
      <xdr:row>80</xdr:row>
      <xdr:rowOff>46264</xdr:rowOff>
    </xdr:to>
    <xdr:cxnSp macro="">
      <xdr:nvCxnSpPr>
        <xdr:cNvPr id="283" name="直線コネクタ 282"/>
        <xdr:cNvCxnSpPr/>
      </xdr:nvCxnSpPr>
      <xdr:spPr>
        <a:xfrm>
          <a:off x="3797300" y="1375899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28121</xdr:rowOff>
    </xdr:from>
    <xdr:to>
      <xdr:col>15</xdr:col>
      <xdr:colOff>101600</xdr:colOff>
      <xdr:row>80</xdr:row>
      <xdr:rowOff>129721</xdr:rowOff>
    </xdr:to>
    <xdr:sp macro="" textlink="">
      <xdr:nvSpPr>
        <xdr:cNvPr id="284" name="楕円 283"/>
        <xdr:cNvSpPr/>
      </xdr:nvSpPr>
      <xdr:spPr>
        <a:xfrm>
          <a:off x="2857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42999</xdr:rowOff>
    </xdr:from>
    <xdr:to>
      <xdr:col>19</xdr:col>
      <xdr:colOff>177800</xdr:colOff>
      <xdr:row>80</xdr:row>
      <xdr:rowOff>78921</xdr:rowOff>
    </xdr:to>
    <xdr:cxnSp macro="">
      <xdr:nvCxnSpPr>
        <xdr:cNvPr id="285" name="直線コネクタ 284"/>
        <xdr:cNvCxnSpPr/>
      </xdr:nvCxnSpPr>
      <xdr:spPr>
        <a:xfrm flipV="1">
          <a:off x="2908300" y="137589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36286</xdr:rowOff>
    </xdr:from>
    <xdr:to>
      <xdr:col>10</xdr:col>
      <xdr:colOff>165100</xdr:colOff>
      <xdr:row>80</xdr:row>
      <xdr:rowOff>137886</xdr:rowOff>
    </xdr:to>
    <xdr:sp macro="" textlink="">
      <xdr:nvSpPr>
        <xdr:cNvPr id="286" name="楕円 285"/>
        <xdr:cNvSpPr/>
      </xdr:nvSpPr>
      <xdr:spPr>
        <a:xfrm>
          <a:off x="1968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78921</xdr:rowOff>
    </xdr:from>
    <xdr:to>
      <xdr:col>15</xdr:col>
      <xdr:colOff>50800</xdr:colOff>
      <xdr:row>80</xdr:row>
      <xdr:rowOff>87086</xdr:rowOff>
    </xdr:to>
    <xdr:cxnSp macro="">
      <xdr:nvCxnSpPr>
        <xdr:cNvPr id="287" name="直線コネクタ 286"/>
        <xdr:cNvCxnSpPr/>
      </xdr:nvCxnSpPr>
      <xdr:spPr>
        <a:xfrm flipV="1">
          <a:off x="2019300" y="137949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110326</xdr:rowOff>
    </xdr:from>
    <xdr:ext cx="405111" cy="259045"/>
    <xdr:sp macro="" textlink="">
      <xdr:nvSpPr>
        <xdr:cNvPr id="291" name="n_1mainValue【公営住宅】&#10;有形固定資産減価償却率"/>
        <xdr:cNvSpPr txBox="1"/>
      </xdr:nvSpPr>
      <xdr:spPr>
        <a:xfrm>
          <a:off x="3582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146248</xdr:rowOff>
    </xdr:from>
    <xdr:ext cx="405111" cy="259045"/>
    <xdr:sp macro="" textlink="">
      <xdr:nvSpPr>
        <xdr:cNvPr id="292" name="n_2mainValue【公営住宅】&#10;有形固定資産減価償却率"/>
        <xdr:cNvSpPr txBox="1"/>
      </xdr:nvSpPr>
      <xdr:spPr>
        <a:xfrm>
          <a:off x="2705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154413</xdr:rowOff>
    </xdr:from>
    <xdr:ext cx="405111" cy="259045"/>
    <xdr:sp macro="" textlink="">
      <xdr:nvSpPr>
        <xdr:cNvPr id="293" name="n_3mainValue【公営住宅】&#10;有形固定資産減価償却率"/>
        <xdr:cNvSpPr txBox="1"/>
      </xdr:nvSpPr>
      <xdr:spPr>
        <a:xfrm>
          <a:off x="1816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126746</xdr:rowOff>
    </xdr:from>
    <xdr:to>
      <xdr:col>55</xdr:col>
      <xdr:colOff>50800</xdr:colOff>
      <xdr:row>86</xdr:row>
      <xdr:rowOff>56896</xdr:rowOff>
    </xdr:to>
    <xdr:sp macro="" textlink="">
      <xdr:nvSpPr>
        <xdr:cNvPr id="332" name="楕円 331"/>
        <xdr:cNvSpPr/>
      </xdr:nvSpPr>
      <xdr:spPr>
        <a:xfrm>
          <a:off x="10426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41673</xdr:rowOff>
    </xdr:from>
    <xdr:ext cx="469744" cy="259045"/>
    <xdr:sp macro="" textlink="">
      <xdr:nvSpPr>
        <xdr:cNvPr id="333" name="【公営住宅】&#10;一人当たり面積該当値テキスト"/>
        <xdr:cNvSpPr txBox="1"/>
      </xdr:nvSpPr>
      <xdr:spPr>
        <a:xfrm>
          <a:off x="10515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126746</xdr:rowOff>
    </xdr:from>
    <xdr:to>
      <xdr:col>50</xdr:col>
      <xdr:colOff>165100</xdr:colOff>
      <xdr:row>86</xdr:row>
      <xdr:rowOff>56896</xdr:rowOff>
    </xdr:to>
    <xdr:sp macro="" textlink="">
      <xdr:nvSpPr>
        <xdr:cNvPr id="334" name="楕円 333"/>
        <xdr:cNvSpPr/>
      </xdr:nvSpPr>
      <xdr:spPr>
        <a:xfrm>
          <a:off x="9588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xdr:rowOff>
    </xdr:from>
    <xdr:to>
      <xdr:col>55</xdr:col>
      <xdr:colOff>0</xdr:colOff>
      <xdr:row>86</xdr:row>
      <xdr:rowOff>6096</xdr:rowOff>
    </xdr:to>
    <xdr:cxnSp macro="">
      <xdr:nvCxnSpPr>
        <xdr:cNvPr id="335" name="直線コネクタ 334"/>
        <xdr:cNvCxnSpPr/>
      </xdr:nvCxnSpPr>
      <xdr:spPr>
        <a:xfrm>
          <a:off x="9639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127508</xdr:rowOff>
    </xdr:from>
    <xdr:to>
      <xdr:col>46</xdr:col>
      <xdr:colOff>38100</xdr:colOff>
      <xdr:row>86</xdr:row>
      <xdr:rowOff>57658</xdr:rowOff>
    </xdr:to>
    <xdr:sp macro="" textlink="">
      <xdr:nvSpPr>
        <xdr:cNvPr id="336" name="楕円 335"/>
        <xdr:cNvSpPr/>
      </xdr:nvSpPr>
      <xdr:spPr>
        <a:xfrm>
          <a:off x="8699500" y="1470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xdr:rowOff>
    </xdr:from>
    <xdr:to>
      <xdr:col>50</xdr:col>
      <xdr:colOff>114300</xdr:colOff>
      <xdr:row>86</xdr:row>
      <xdr:rowOff>6858</xdr:rowOff>
    </xdr:to>
    <xdr:cxnSp macro="">
      <xdr:nvCxnSpPr>
        <xdr:cNvPr id="337" name="直線コネクタ 336"/>
        <xdr:cNvCxnSpPr/>
      </xdr:nvCxnSpPr>
      <xdr:spPr>
        <a:xfrm flipV="1">
          <a:off x="8750300" y="147507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128270</xdr:rowOff>
    </xdr:from>
    <xdr:to>
      <xdr:col>41</xdr:col>
      <xdr:colOff>101600</xdr:colOff>
      <xdr:row>86</xdr:row>
      <xdr:rowOff>58420</xdr:rowOff>
    </xdr:to>
    <xdr:sp macro="" textlink="">
      <xdr:nvSpPr>
        <xdr:cNvPr id="338" name="楕円 337"/>
        <xdr:cNvSpPr/>
      </xdr:nvSpPr>
      <xdr:spPr>
        <a:xfrm>
          <a:off x="7810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6858</xdr:rowOff>
    </xdr:from>
    <xdr:to>
      <xdr:col>45</xdr:col>
      <xdr:colOff>177800</xdr:colOff>
      <xdr:row>86</xdr:row>
      <xdr:rowOff>7620</xdr:rowOff>
    </xdr:to>
    <xdr:cxnSp macro="">
      <xdr:nvCxnSpPr>
        <xdr:cNvPr id="339" name="直線コネクタ 338"/>
        <xdr:cNvCxnSpPr/>
      </xdr:nvCxnSpPr>
      <xdr:spPr>
        <a:xfrm flipV="1">
          <a:off x="7861300" y="147515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48023</xdr:rowOff>
    </xdr:from>
    <xdr:ext cx="469744" cy="259045"/>
    <xdr:sp macro="" textlink="">
      <xdr:nvSpPr>
        <xdr:cNvPr id="343" name="n_1mainValue【公営住宅】&#10;一人当たり面積"/>
        <xdr:cNvSpPr txBox="1"/>
      </xdr:nvSpPr>
      <xdr:spPr>
        <a:xfrm>
          <a:off x="9391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48785</xdr:rowOff>
    </xdr:from>
    <xdr:ext cx="469744" cy="259045"/>
    <xdr:sp macro="" textlink="">
      <xdr:nvSpPr>
        <xdr:cNvPr id="344" name="n_2mainValue【公営住宅】&#10;一人当たり面積"/>
        <xdr:cNvSpPr txBox="1"/>
      </xdr:nvSpPr>
      <xdr:spPr>
        <a:xfrm>
          <a:off x="8515427" y="1479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49547</xdr:rowOff>
    </xdr:from>
    <xdr:ext cx="469744" cy="259045"/>
    <xdr:sp macro="" textlink="">
      <xdr:nvSpPr>
        <xdr:cNvPr id="345" name="n_3mainValue【公営住宅】&#10;一人当たり面積"/>
        <xdr:cNvSpPr txBox="1"/>
      </xdr:nvSpPr>
      <xdr:spPr>
        <a:xfrm>
          <a:off x="7626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401" name="楕円 400"/>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120667</xdr:rowOff>
    </xdr:from>
    <xdr:ext cx="405111" cy="259045"/>
    <xdr:sp macro="" textlink="">
      <xdr:nvSpPr>
        <xdr:cNvPr id="402" name="【認定こども園・幼稚園・保育所】&#10;有形固定資産減価償却率該当値テキスト"/>
        <xdr:cNvSpPr txBox="1"/>
      </xdr:nvSpPr>
      <xdr:spPr>
        <a:xfrm>
          <a:off x="16357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153035</xdr:rowOff>
    </xdr:from>
    <xdr:to>
      <xdr:col>81</xdr:col>
      <xdr:colOff>101600</xdr:colOff>
      <xdr:row>36</xdr:row>
      <xdr:rowOff>83185</xdr:rowOff>
    </xdr:to>
    <xdr:sp macro="" textlink="">
      <xdr:nvSpPr>
        <xdr:cNvPr id="403" name="楕円 402"/>
        <xdr:cNvSpPr/>
      </xdr:nvSpPr>
      <xdr:spPr>
        <a:xfrm>
          <a:off x="15430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32385</xdr:rowOff>
    </xdr:to>
    <xdr:cxnSp macro="">
      <xdr:nvCxnSpPr>
        <xdr:cNvPr id="404" name="直線コネクタ 403"/>
        <xdr:cNvCxnSpPr/>
      </xdr:nvCxnSpPr>
      <xdr:spPr>
        <a:xfrm flipV="1">
          <a:off x="15481300" y="614934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38735</xdr:rowOff>
    </xdr:from>
    <xdr:to>
      <xdr:col>76</xdr:col>
      <xdr:colOff>165100</xdr:colOff>
      <xdr:row>36</xdr:row>
      <xdr:rowOff>140335</xdr:rowOff>
    </xdr:to>
    <xdr:sp macro="" textlink="">
      <xdr:nvSpPr>
        <xdr:cNvPr id="405" name="楕円 404"/>
        <xdr:cNvSpPr/>
      </xdr:nvSpPr>
      <xdr:spPr>
        <a:xfrm>
          <a:off x="14541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32385</xdr:rowOff>
    </xdr:from>
    <xdr:to>
      <xdr:col>81</xdr:col>
      <xdr:colOff>50800</xdr:colOff>
      <xdr:row>36</xdr:row>
      <xdr:rowOff>89535</xdr:rowOff>
    </xdr:to>
    <xdr:cxnSp macro="">
      <xdr:nvCxnSpPr>
        <xdr:cNvPr id="406" name="直線コネクタ 405"/>
        <xdr:cNvCxnSpPr/>
      </xdr:nvCxnSpPr>
      <xdr:spPr>
        <a:xfrm flipV="1">
          <a:off x="14592300" y="62045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407" name="楕円 406"/>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89535</xdr:rowOff>
    </xdr:from>
    <xdr:to>
      <xdr:col>76</xdr:col>
      <xdr:colOff>114300</xdr:colOff>
      <xdr:row>36</xdr:row>
      <xdr:rowOff>152400</xdr:rowOff>
    </xdr:to>
    <xdr:cxnSp macro="">
      <xdr:nvCxnSpPr>
        <xdr:cNvPr id="408" name="直線コネクタ 407"/>
        <xdr:cNvCxnSpPr/>
      </xdr:nvCxnSpPr>
      <xdr:spPr>
        <a:xfrm flipV="1">
          <a:off x="13703300" y="62617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99712</xdr:rowOff>
    </xdr:from>
    <xdr:ext cx="405111" cy="259045"/>
    <xdr:sp macro="" textlink="">
      <xdr:nvSpPr>
        <xdr:cNvPr id="412" name="n_1mainValue【認定こども園・幼稚園・保育所】&#10;有形固定資産減価償却率"/>
        <xdr:cNvSpPr txBox="1"/>
      </xdr:nvSpPr>
      <xdr:spPr>
        <a:xfrm>
          <a:off x="152660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156862</xdr:rowOff>
    </xdr:from>
    <xdr:ext cx="405111" cy="259045"/>
    <xdr:sp macro="" textlink="">
      <xdr:nvSpPr>
        <xdr:cNvPr id="413" name="n_2mainValue【認定こども園・幼稚園・保育所】&#10;有形固定資産減価償却率"/>
        <xdr:cNvSpPr txBox="1"/>
      </xdr:nvSpPr>
      <xdr:spPr>
        <a:xfrm>
          <a:off x="14389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414" name="n_3mainValue【認定こども園・幼稚園・保育所】&#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154940</xdr:rowOff>
    </xdr:from>
    <xdr:to>
      <xdr:col>116</xdr:col>
      <xdr:colOff>114300</xdr:colOff>
      <xdr:row>41</xdr:row>
      <xdr:rowOff>85090</xdr:rowOff>
    </xdr:to>
    <xdr:sp macro="" textlink="">
      <xdr:nvSpPr>
        <xdr:cNvPr id="453" name="楕円 452"/>
        <xdr:cNvSpPr/>
      </xdr:nvSpPr>
      <xdr:spPr>
        <a:xfrm>
          <a:off x="22110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133367</xdr:rowOff>
    </xdr:from>
    <xdr:ext cx="469744" cy="259045"/>
    <xdr:sp macro="" textlink="">
      <xdr:nvSpPr>
        <xdr:cNvPr id="454" name="【認定こども園・幼稚園・保育所】&#10;一人当たり面積該当値テキスト"/>
        <xdr:cNvSpPr txBox="1"/>
      </xdr:nvSpPr>
      <xdr:spPr>
        <a:xfrm>
          <a:off x="22199600"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154940</xdr:rowOff>
    </xdr:from>
    <xdr:to>
      <xdr:col>112</xdr:col>
      <xdr:colOff>38100</xdr:colOff>
      <xdr:row>41</xdr:row>
      <xdr:rowOff>85090</xdr:rowOff>
    </xdr:to>
    <xdr:sp macro="" textlink="">
      <xdr:nvSpPr>
        <xdr:cNvPr id="455" name="楕円 454"/>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34290</xdr:rowOff>
    </xdr:from>
    <xdr:to>
      <xdr:col>116</xdr:col>
      <xdr:colOff>63500</xdr:colOff>
      <xdr:row>41</xdr:row>
      <xdr:rowOff>34290</xdr:rowOff>
    </xdr:to>
    <xdr:cxnSp macro="">
      <xdr:nvCxnSpPr>
        <xdr:cNvPr id="456" name="直線コネクタ 455"/>
        <xdr:cNvCxnSpPr/>
      </xdr:nvCxnSpPr>
      <xdr:spPr>
        <a:xfrm>
          <a:off x="21323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57" name="楕円 456"/>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34290</xdr:rowOff>
    </xdr:to>
    <xdr:cxnSp macro="">
      <xdr:nvCxnSpPr>
        <xdr:cNvPr id="458" name="直線コネクタ 457"/>
        <xdr:cNvCxnSpPr/>
      </xdr:nvCxnSpPr>
      <xdr:spPr>
        <a:xfrm>
          <a:off x="20434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158750</xdr:rowOff>
    </xdr:from>
    <xdr:to>
      <xdr:col>102</xdr:col>
      <xdr:colOff>165100</xdr:colOff>
      <xdr:row>41</xdr:row>
      <xdr:rowOff>88900</xdr:rowOff>
    </xdr:to>
    <xdr:sp macro="" textlink="">
      <xdr:nvSpPr>
        <xdr:cNvPr id="459" name="楕円 458"/>
        <xdr:cNvSpPr/>
      </xdr:nvSpPr>
      <xdr:spPr>
        <a:xfrm>
          <a:off x="19494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38100</xdr:rowOff>
    </xdr:to>
    <xdr:cxnSp macro="">
      <xdr:nvCxnSpPr>
        <xdr:cNvPr id="460" name="直線コネクタ 459"/>
        <xdr:cNvCxnSpPr/>
      </xdr:nvCxnSpPr>
      <xdr:spPr>
        <a:xfrm flipV="1">
          <a:off x="19545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76217</xdr:rowOff>
    </xdr:from>
    <xdr:ext cx="469744" cy="259045"/>
    <xdr:sp macro="" textlink="">
      <xdr:nvSpPr>
        <xdr:cNvPr id="464" name="n_1mainValue【認定こども園・幼稚園・保育所】&#10;一人当たり面積"/>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465" name="n_2mainValue【認定こども園・幼稚園・保育所】&#10;一人当たり面積"/>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80027</xdr:rowOff>
    </xdr:from>
    <xdr:ext cx="469744" cy="259045"/>
    <xdr:sp macro="" textlink="">
      <xdr:nvSpPr>
        <xdr:cNvPr id="466" name="n_3mainValue【認定こども園・幼稚園・保育所】&#10;一人当たり面積"/>
        <xdr:cNvSpPr txBox="1"/>
      </xdr:nvSpPr>
      <xdr:spPr>
        <a:xfrm>
          <a:off x="19310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08" name="楕円 507"/>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104339</xdr:rowOff>
    </xdr:from>
    <xdr:ext cx="405111" cy="259045"/>
    <xdr:sp macro="" textlink="">
      <xdr:nvSpPr>
        <xdr:cNvPr id="509" name="【学校施設】&#10;有形固定資産減価償却率該当値テキスト"/>
        <xdr:cNvSpPr txBox="1"/>
      </xdr:nvSpPr>
      <xdr:spPr>
        <a:xfrm>
          <a:off x="16357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150041</xdr:rowOff>
    </xdr:from>
    <xdr:to>
      <xdr:col>81</xdr:col>
      <xdr:colOff>101600</xdr:colOff>
      <xdr:row>60</xdr:row>
      <xdr:rowOff>80191</xdr:rowOff>
    </xdr:to>
    <xdr:sp macro="" textlink="">
      <xdr:nvSpPr>
        <xdr:cNvPr id="510" name="楕円 509"/>
        <xdr:cNvSpPr/>
      </xdr:nvSpPr>
      <xdr:spPr>
        <a:xfrm>
          <a:off x="15430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60</xdr:row>
      <xdr:rowOff>29391</xdr:rowOff>
    </xdr:to>
    <xdr:cxnSp macro="">
      <xdr:nvCxnSpPr>
        <xdr:cNvPr id="511" name="直線コネクタ 510"/>
        <xdr:cNvCxnSpPr/>
      </xdr:nvCxnSpPr>
      <xdr:spPr>
        <a:xfrm flipV="1">
          <a:off x="15481300" y="1024781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12" name="楕円 511"/>
        <xdr:cNvSpPr/>
      </xdr:nvSpPr>
      <xdr:spPr>
        <a:xfrm>
          <a:off x="14541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84909</xdr:rowOff>
    </xdr:to>
    <xdr:cxnSp macro="">
      <xdr:nvCxnSpPr>
        <xdr:cNvPr id="513" name="直線コネクタ 512"/>
        <xdr:cNvCxnSpPr/>
      </xdr:nvCxnSpPr>
      <xdr:spPr>
        <a:xfrm flipV="1">
          <a:off x="14592300" y="1031639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128815</xdr:rowOff>
    </xdr:from>
    <xdr:to>
      <xdr:col>72</xdr:col>
      <xdr:colOff>38100</xdr:colOff>
      <xdr:row>61</xdr:row>
      <xdr:rowOff>58965</xdr:rowOff>
    </xdr:to>
    <xdr:sp macro="" textlink="">
      <xdr:nvSpPr>
        <xdr:cNvPr id="514" name="楕円 513"/>
        <xdr:cNvSpPr/>
      </xdr:nvSpPr>
      <xdr:spPr>
        <a:xfrm>
          <a:off x="1365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61</xdr:row>
      <xdr:rowOff>8165</xdr:rowOff>
    </xdr:to>
    <xdr:cxnSp macro="">
      <xdr:nvCxnSpPr>
        <xdr:cNvPr id="515" name="直線コネクタ 514"/>
        <xdr:cNvCxnSpPr/>
      </xdr:nvCxnSpPr>
      <xdr:spPr>
        <a:xfrm flipV="1">
          <a:off x="13703300" y="1037190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96718</xdr:rowOff>
    </xdr:from>
    <xdr:ext cx="405111" cy="259045"/>
    <xdr:sp macro="" textlink="">
      <xdr:nvSpPr>
        <xdr:cNvPr id="519" name="n_1mainValue【学校施設】&#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20" name="n_2main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50092</xdr:rowOff>
    </xdr:from>
    <xdr:ext cx="405111" cy="259045"/>
    <xdr:sp macro="" textlink="">
      <xdr:nvSpPr>
        <xdr:cNvPr id="521" name="n_3mainValue【学校施設】&#10;有形固定資産減価償却率"/>
        <xdr:cNvSpPr txBox="1"/>
      </xdr:nvSpPr>
      <xdr:spPr>
        <a:xfrm>
          <a:off x="13500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18732</xdr:rowOff>
    </xdr:from>
    <xdr:to>
      <xdr:col>116</xdr:col>
      <xdr:colOff>114300</xdr:colOff>
      <xdr:row>62</xdr:row>
      <xdr:rowOff>120332</xdr:rowOff>
    </xdr:to>
    <xdr:sp macro="" textlink="">
      <xdr:nvSpPr>
        <xdr:cNvPr id="565" name="楕円 564"/>
        <xdr:cNvSpPr/>
      </xdr:nvSpPr>
      <xdr:spPr>
        <a:xfrm>
          <a:off x="22110700" y="106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168609</xdr:rowOff>
    </xdr:from>
    <xdr:ext cx="469744" cy="259045"/>
    <xdr:sp macro="" textlink="">
      <xdr:nvSpPr>
        <xdr:cNvPr id="566" name="【学校施設】&#10;一人当たり面積該当値テキスト"/>
        <xdr:cNvSpPr txBox="1"/>
      </xdr:nvSpPr>
      <xdr:spPr>
        <a:xfrm>
          <a:off x="22199600" y="1062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567" name="楕円 566"/>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69532</xdr:rowOff>
    </xdr:from>
    <xdr:to>
      <xdr:col>116</xdr:col>
      <xdr:colOff>63500</xdr:colOff>
      <xdr:row>62</xdr:row>
      <xdr:rowOff>72390</xdr:rowOff>
    </xdr:to>
    <xdr:cxnSp macro="">
      <xdr:nvCxnSpPr>
        <xdr:cNvPr id="568" name="直線コネクタ 567"/>
        <xdr:cNvCxnSpPr/>
      </xdr:nvCxnSpPr>
      <xdr:spPr>
        <a:xfrm flipV="1">
          <a:off x="21323300" y="10699432"/>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26353</xdr:rowOff>
    </xdr:from>
    <xdr:to>
      <xdr:col>107</xdr:col>
      <xdr:colOff>101600</xdr:colOff>
      <xdr:row>62</xdr:row>
      <xdr:rowOff>127953</xdr:rowOff>
    </xdr:to>
    <xdr:sp macro="" textlink="">
      <xdr:nvSpPr>
        <xdr:cNvPr id="569" name="楕円 568"/>
        <xdr:cNvSpPr/>
      </xdr:nvSpPr>
      <xdr:spPr>
        <a:xfrm>
          <a:off x="20383500" y="10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77153</xdr:rowOff>
    </xdr:to>
    <xdr:cxnSp macro="">
      <xdr:nvCxnSpPr>
        <xdr:cNvPr id="570" name="直線コネクタ 569"/>
        <xdr:cNvCxnSpPr/>
      </xdr:nvCxnSpPr>
      <xdr:spPr>
        <a:xfrm flipV="1">
          <a:off x="20434300" y="1070229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32068</xdr:rowOff>
    </xdr:from>
    <xdr:to>
      <xdr:col>102</xdr:col>
      <xdr:colOff>165100</xdr:colOff>
      <xdr:row>62</xdr:row>
      <xdr:rowOff>133668</xdr:rowOff>
    </xdr:to>
    <xdr:sp macro="" textlink="">
      <xdr:nvSpPr>
        <xdr:cNvPr id="571" name="楕円 570"/>
        <xdr:cNvSpPr/>
      </xdr:nvSpPr>
      <xdr:spPr>
        <a:xfrm>
          <a:off x="19494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77153</xdr:rowOff>
    </xdr:from>
    <xdr:to>
      <xdr:col>107</xdr:col>
      <xdr:colOff>50800</xdr:colOff>
      <xdr:row>62</xdr:row>
      <xdr:rowOff>82868</xdr:rowOff>
    </xdr:to>
    <xdr:cxnSp macro="">
      <xdr:nvCxnSpPr>
        <xdr:cNvPr id="572" name="直線コネクタ 571"/>
        <xdr:cNvCxnSpPr/>
      </xdr:nvCxnSpPr>
      <xdr:spPr>
        <a:xfrm flipV="1">
          <a:off x="19545300" y="1070705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114317</xdr:rowOff>
    </xdr:from>
    <xdr:ext cx="469744" cy="259045"/>
    <xdr:sp macro="" textlink="">
      <xdr:nvSpPr>
        <xdr:cNvPr id="576" name="n_1mainValue【学校施設】&#10;一人当たり面積"/>
        <xdr:cNvSpPr txBox="1"/>
      </xdr:nvSpPr>
      <xdr:spPr>
        <a:xfrm>
          <a:off x="210757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119080</xdr:rowOff>
    </xdr:from>
    <xdr:ext cx="469744" cy="259045"/>
    <xdr:sp macro="" textlink="">
      <xdr:nvSpPr>
        <xdr:cNvPr id="577" name="n_2mainValue【学校施設】&#10;一人当たり面積"/>
        <xdr:cNvSpPr txBox="1"/>
      </xdr:nvSpPr>
      <xdr:spPr>
        <a:xfrm>
          <a:off x="20199427" y="107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124795</xdr:rowOff>
    </xdr:from>
    <xdr:ext cx="469744" cy="259045"/>
    <xdr:sp macro="" textlink="">
      <xdr:nvSpPr>
        <xdr:cNvPr id="578" name="n_3mainValue【学校施設】&#10;一人当たり面積"/>
        <xdr:cNvSpPr txBox="1"/>
      </xdr:nvSpPr>
      <xdr:spPr>
        <a:xfrm>
          <a:off x="193104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5" name="テキスト ボックス 6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7" name="テキスト ボックス 6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5" name="テキスト ボックス 6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9" name="直線コネクタ 618"/>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0"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1" name="直線コネクタ 62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24"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5" name="フローチャート: 判断 62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6" name="フローチャート: 判断 62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7" name="フローチャート: 判断 626"/>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8" name="フローチャート: 判断 627"/>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34" name="楕円 633"/>
        <xdr:cNvSpPr/>
      </xdr:nvSpPr>
      <xdr:spPr>
        <a:xfrm>
          <a:off x="16268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147338</xdr:rowOff>
    </xdr:from>
    <xdr:ext cx="405111" cy="259045"/>
    <xdr:sp macro="" textlink="">
      <xdr:nvSpPr>
        <xdr:cNvPr id="635" name="【公民館】&#10;有形固定資産減価償却率該当値テキスト"/>
        <xdr:cNvSpPr txBox="1"/>
      </xdr:nvSpPr>
      <xdr:spPr>
        <a:xfrm>
          <a:off x="16357600"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636" name="楕円 635"/>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55245</xdr:rowOff>
    </xdr:to>
    <xdr:cxnSp macro="">
      <xdr:nvCxnSpPr>
        <xdr:cNvPr id="637" name="直線コネクタ 636"/>
        <xdr:cNvCxnSpPr/>
      </xdr:nvCxnSpPr>
      <xdr:spPr>
        <a:xfrm flipV="1">
          <a:off x="15481300" y="178346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38" name="楕円 637"/>
        <xdr:cNvSpPr/>
      </xdr:nvSpPr>
      <xdr:spPr>
        <a:xfrm>
          <a:off x="14541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55245</xdr:rowOff>
    </xdr:from>
    <xdr:to>
      <xdr:col>81</xdr:col>
      <xdr:colOff>50800</xdr:colOff>
      <xdr:row>104</xdr:row>
      <xdr:rowOff>112395</xdr:rowOff>
    </xdr:to>
    <xdr:cxnSp macro="">
      <xdr:nvCxnSpPr>
        <xdr:cNvPr id="639" name="直線コネクタ 638"/>
        <xdr:cNvCxnSpPr/>
      </xdr:nvCxnSpPr>
      <xdr:spPr>
        <a:xfrm flipV="1">
          <a:off x="14592300" y="17886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40" name="楕円 639"/>
        <xdr:cNvSpPr/>
      </xdr:nvSpPr>
      <xdr:spPr>
        <a:xfrm>
          <a:off x="1365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112395</xdr:rowOff>
    </xdr:from>
    <xdr:to>
      <xdr:col>76</xdr:col>
      <xdr:colOff>114300</xdr:colOff>
      <xdr:row>104</xdr:row>
      <xdr:rowOff>163830</xdr:rowOff>
    </xdr:to>
    <xdr:cxnSp macro="">
      <xdr:nvCxnSpPr>
        <xdr:cNvPr id="641" name="直線コネクタ 640"/>
        <xdr:cNvCxnSpPr/>
      </xdr:nvCxnSpPr>
      <xdr:spPr>
        <a:xfrm flipV="1">
          <a:off x="13703300" y="179431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42"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43"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644" name="n_3ave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122572</xdr:rowOff>
    </xdr:from>
    <xdr:ext cx="405111" cy="259045"/>
    <xdr:sp macro="" textlink="">
      <xdr:nvSpPr>
        <xdr:cNvPr id="645" name="n_1mainValue【公民館】&#10;有形固定資産減価償却率"/>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46" name="n_2mainValue【公民館】&#10;有形固定資産減価償却率"/>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647" name="n_3main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1" name="直線コネクタ 670"/>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2"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3" name="直線コネクタ 672"/>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4"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5" name="直線コネクタ 674"/>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76"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7" name="フローチャート: 判断 676"/>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8" name="フローチャート: 判断 677"/>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9" name="フローチャート: 判断 678"/>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0" name="フローチャート: 判断 679"/>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686" name="楕円 685"/>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687" name="【公民館】&#10;一人当たり面積該当値テキスト"/>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88" name="楕円 687"/>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689" name="直線コネクタ 688"/>
        <xdr:cNvCxnSpPr/>
      </xdr:nvCxnSpPr>
      <xdr:spPr>
        <a:xfrm flipV="1">
          <a:off x="21323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690" name="楕円 689"/>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691" name="直線コネクタ 690"/>
        <xdr:cNvCxnSpPr/>
      </xdr:nvCxnSpPr>
      <xdr:spPr>
        <a:xfrm>
          <a:off x="20434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692" name="楕円 691"/>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693" name="直線コネクタ 692"/>
        <xdr:cNvCxnSpPr/>
      </xdr:nvCxnSpPr>
      <xdr:spPr>
        <a:xfrm>
          <a:off x="19545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94"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95"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96"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697" name="n_1mainValue【公民館】&#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698" name="n_2mainValue【公民館】&#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699" name="n_3mainValue【公民館】&#10;一人当たり面積"/>
        <xdr:cNvSpPr txBox="1"/>
      </xdr:nvSpPr>
      <xdr:spPr>
        <a:xfrm>
          <a:off x="19310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類似団体と比較すると、ほぼ全ての施設において有形固定資産減価償却率が平均を上回っている。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特に高くなっているのは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ポイント増加するなど、類似団体よりも原価償却の進行が早く進んでいる。</a:t>
          </a:r>
        </a:p>
        <a:p>
          <a:r>
            <a:rPr kumimoji="1" lang="ja-JP" altLang="en-US" sz="1300">
              <a:latin typeface="ＭＳ Ｐゴシック" panose="020B0600070205080204" pitchFamily="50" charset="-128"/>
              <a:ea typeface="ＭＳ Ｐゴシック" panose="020B0600070205080204" pitchFamily="50" charset="-128"/>
            </a:rPr>
            <a:t>　保育所については現在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施設を有しているが、第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保育所を除く</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年以上経過している。ただし、旧耐震基準の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施設については全て耐震改修が実施済みとなっており、定期的な点検・修繕を実施して安全性の確保を図っている。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今後は、市民ニーズを踏まえながら、公共施設等総合管理計画や令和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年度策定の個別施設計画に基づき、施設の効率的な維持管理・活用に一層努める必要がある。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100511</xdr:rowOff>
    </xdr:from>
    <xdr:to>
      <xdr:col>24</xdr:col>
      <xdr:colOff>114300</xdr:colOff>
      <xdr:row>36</xdr:row>
      <xdr:rowOff>30661</xdr:rowOff>
    </xdr:to>
    <xdr:sp macro="" textlink="">
      <xdr:nvSpPr>
        <xdr:cNvPr id="72" name="楕円 71"/>
        <xdr:cNvSpPr/>
      </xdr:nvSpPr>
      <xdr:spPr>
        <a:xfrm>
          <a:off x="45847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123388</xdr:rowOff>
    </xdr:from>
    <xdr:ext cx="405111" cy="259045"/>
    <xdr:sp macro="" textlink="">
      <xdr:nvSpPr>
        <xdr:cNvPr id="73" name="【図書館】&#10;有形固定資産減価償却率該当値テキスト"/>
        <xdr:cNvSpPr txBox="1"/>
      </xdr:nvSpPr>
      <xdr:spPr>
        <a:xfrm>
          <a:off x="4673600" y="59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134801</xdr:rowOff>
    </xdr:from>
    <xdr:to>
      <xdr:col>20</xdr:col>
      <xdr:colOff>38100</xdr:colOff>
      <xdr:row>36</xdr:row>
      <xdr:rowOff>64951</xdr:rowOff>
    </xdr:to>
    <xdr:sp macro="" textlink="">
      <xdr:nvSpPr>
        <xdr:cNvPr id="74" name="楕円 73"/>
        <xdr:cNvSpPr/>
      </xdr:nvSpPr>
      <xdr:spPr>
        <a:xfrm>
          <a:off x="3746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151311</xdr:rowOff>
    </xdr:from>
    <xdr:to>
      <xdr:col>24</xdr:col>
      <xdr:colOff>63500</xdr:colOff>
      <xdr:row>36</xdr:row>
      <xdr:rowOff>14151</xdr:rowOff>
    </xdr:to>
    <xdr:cxnSp macro="">
      <xdr:nvCxnSpPr>
        <xdr:cNvPr id="75" name="直線コネクタ 74"/>
        <xdr:cNvCxnSpPr/>
      </xdr:nvCxnSpPr>
      <xdr:spPr>
        <a:xfrm flipV="1">
          <a:off x="3797300" y="615206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169092</xdr:rowOff>
    </xdr:from>
    <xdr:to>
      <xdr:col>15</xdr:col>
      <xdr:colOff>101600</xdr:colOff>
      <xdr:row>36</xdr:row>
      <xdr:rowOff>99242</xdr:rowOff>
    </xdr:to>
    <xdr:sp macro="" textlink="">
      <xdr:nvSpPr>
        <xdr:cNvPr id="76" name="楕円 75"/>
        <xdr:cNvSpPr/>
      </xdr:nvSpPr>
      <xdr:spPr>
        <a:xfrm>
          <a:off x="2857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xdr:rowOff>
    </xdr:from>
    <xdr:to>
      <xdr:col>19</xdr:col>
      <xdr:colOff>177800</xdr:colOff>
      <xdr:row>36</xdr:row>
      <xdr:rowOff>48442</xdr:rowOff>
    </xdr:to>
    <xdr:cxnSp macro="">
      <xdr:nvCxnSpPr>
        <xdr:cNvPr id="77" name="直線コネクタ 76"/>
        <xdr:cNvCxnSpPr/>
      </xdr:nvCxnSpPr>
      <xdr:spPr>
        <a:xfrm flipV="1">
          <a:off x="2908300" y="618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15603</xdr:rowOff>
    </xdr:from>
    <xdr:to>
      <xdr:col>10</xdr:col>
      <xdr:colOff>165100</xdr:colOff>
      <xdr:row>36</xdr:row>
      <xdr:rowOff>117203</xdr:rowOff>
    </xdr:to>
    <xdr:sp macro="" textlink="">
      <xdr:nvSpPr>
        <xdr:cNvPr id="78" name="楕円 77"/>
        <xdr:cNvSpPr/>
      </xdr:nvSpPr>
      <xdr:spPr>
        <a:xfrm>
          <a:off x="1968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48442</xdr:rowOff>
    </xdr:from>
    <xdr:to>
      <xdr:col>15</xdr:col>
      <xdr:colOff>50800</xdr:colOff>
      <xdr:row>36</xdr:row>
      <xdr:rowOff>66403</xdr:rowOff>
    </xdr:to>
    <xdr:cxnSp macro="">
      <xdr:nvCxnSpPr>
        <xdr:cNvPr id="79" name="直線コネクタ 78"/>
        <xdr:cNvCxnSpPr/>
      </xdr:nvCxnSpPr>
      <xdr:spPr>
        <a:xfrm flipV="1">
          <a:off x="2019300" y="622064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81478</xdr:rowOff>
    </xdr:from>
    <xdr:ext cx="405111" cy="259045"/>
    <xdr:sp macro="" textlink="">
      <xdr:nvSpPr>
        <xdr:cNvPr id="83" name="n_1mainValue【図書館】&#10;有形固定資産減価償却率"/>
        <xdr:cNvSpPr txBox="1"/>
      </xdr:nvSpPr>
      <xdr:spPr>
        <a:xfrm>
          <a:off x="3582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115769</xdr:rowOff>
    </xdr:from>
    <xdr:ext cx="405111" cy="259045"/>
    <xdr:sp macro="" textlink="">
      <xdr:nvSpPr>
        <xdr:cNvPr id="84" name="n_2mainValue【図書館】&#10;有形固定資産減価償却率"/>
        <xdr:cNvSpPr txBox="1"/>
      </xdr:nvSpPr>
      <xdr:spPr>
        <a:xfrm>
          <a:off x="2705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133730</xdr:rowOff>
    </xdr:from>
    <xdr:ext cx="405111" cy="259045"/>
    <xdr:sp macro="" textlink="">
      <xdr:nvSpPr>
        <xdr:cNvPr id="85" name="n_3mainValue【図書館】&#10;有形固定資産減価償却率"/>
        <xdr:cNvSpPr txBox="1"/>
      </xdr:nvSpPr>
      <xdr:spPr>
        <a:xfrm>
          <a:off x="1816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24" name="楕円 123"/>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25"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126" name="楕円 12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139700</xdr:rowOff>
    </xdr:to>
    <xdr:cxnSp macro="">
      <xdr:nvCxnSpPr>
        <xdr:cNvPr id="127" name="直線コネクタ 126"/>
        <xdr:cNvCxnSpPr/>
      </xdr:nvCxnSpPr>
      <xdr:spPr>
        <a:xfrm flipV="1">
          <a:off x="9639300" y="6604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28" name="楕円 127"/>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139700</xdr:rowOff>
    </xdr:to>
    <xdr:cxnSp macro="">
      <xdr:nvCxnSpPr>
        <xdr:cNvPr id="129" name="直線コネクタ 128"/>
        <xdr:cNvCxnSpPr/>
      </xdr:nvCxnSpPr>
      <xdr:spPr>
        <a:xfrm>
          <a:off x="8750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88900</xdr:rowOff>
    </xdr:from>
    <xdr:to>
      <xdr:col>41</xdr:col>
      <xdr:colOff>101600</xdr:colOff>
      <xdr:row>39</xdr:row>
      <xdr:rowOff>19050</xdr:rowOff>
    </xdr:to>
    <xdr:sp macro="" textlink="">
      <xdr:nvSpPr>
        <xdr:cNvPr id="130" name="楕円 12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139700</xdr:rowOff>
    </xdr:to>
    <xdr:cxnSp macro="">
      <xdr:nvCxnSpPr>
        <xdr:cNvPr id="131" name="直線コネクタ 130"/>
        <xdr:cNvCxnSpPr/>
      </xdr:nvCxnSpPr>
      <xdr:spPr>
        <a:xfrm flipV="1">
          <a:off x="7861300" y="660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35" name="n_1main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6"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10177</xdr:rowOff>
    </xdr:from>
    <xdr:ext cx="469744" cy="259045"/>
    <xdr:sp macro="" textlink="">
      <xdr:nvSpPr>
        <xdr:cNvPr id="137" name="n_3mainValue【図書館】&#10;一人当たり面積"/>
        <xdr:cNvSpPr txBox="1"/>
      </xdr:nvSpPr>
      <xdr:spPr>
        <a:xfrm>
          <a:off x="7626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8" name="楕円 177"/>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110507</xdr:rowOff>
    </xdr:from>
    <xdr:ext cx="405111" cy="259045"/>
    <xdr:sp macro="" textlink="">
      <xdr:nvSpPr>
        <xdr:cNvPr id="179" name="【体育館・プール】&#10;有形固定資産減価償却率該当値テキスト"/>
        <xdr:cNvSpPr txBox="1"/>
      </xdr:nvSpPr>
      <xdr:spPr>
        <a:xfrm>
          <a:off x="4673600"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xdr:rowOff>
    </xdr:from>
    <xdr:to>
      <xdr:col>20</xdr:col>
      <xdr:colOff>38100</xdr:colOff>
      <xdr:row>59</xdr:row>
      <xdr:rowOff>103051</xdr:rowOff>
    </xdr:to>
    <xdr:sp macro="" textlink="">
      <xdr:nvSpPr>
        <xdr:cNvPr id="180" name="楕円 179"/>
        <xdr:cNvSpPr/>
      </xdr:nvSpPr>
      <xdr:spPr>
        <a:xfrm>
          <a:off x="3746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52251</xdr:rowOff>
    </xdr:to>
    <xdr:cxnSp macro="">
      <xdr:nvCxnSpPr>
        <xdr:cNvPr id="181" name="直線コネクタ 180"/>
        <xdr:cNvCxnSpPr/>
      </xdr:nvCxnSpPr>
      <xdr:spPr>
        <a:xfrm flipV="1">
          <a:off x="3797300" y="101269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82" name="楕円 181"/>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52251</xdr:rowOff>
    </xdr:from>
    <xdr:to>
      <xdr:col>19</xdr:col>
      <xdr:colOff>177800</xdr:colOff>
      <xdr:row>59</xdr:row>
      <xdr:rowOff>94706</xdr:rowOff>
    </xdr:to>
    <xdr:cxnSp macro="">
      <xdr:nvCxnSpPr>
        <xdr:cNvPr id="183" name="直線コネクタ 182"/>
        <xdr:cNvCxnSpPr/>
      </xdr:nvCxnSpPr>
      <xdr:spPr>
        <a:xfrm flipV="1">
          <a:off x="2908300" y="101678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84" name="楕円 183"/>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94706</xdr:rowOff>
    </xdr:from>
    <xdr:to>
      <xdr:col>15</xdr:col>
      <xdr:colOff>50800</xdr:colOff>
      <xdr:row>59</xdr:row>
      <xdr:rowOff>135527</xdr:rowOff>
    </xdr:to>
    <xdr:cxnSp macro="">
      <xdr:nvCxnSpPr>
        <xdr:cNvPr id="185" name="直線コネクタ 184"/>
        <xdr:cNvCxnSpPr/>
      </xdr:nvCxnSpPr>
      <xdr:spPr>
        <a:xfrm flipV="1">
          <a:off x="2019300" y="102102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94178</xdr:rowOff>
    </xdr:from>
    <xdr:ext cx="405111" cy="259045"/>
    <xdr:sp macro="" textlink="">
      <xdr:nvSpPr>
        <xdr:cNvPr id="189" name="n_1mainValue【体育館・プール】&#10;有形固定資産減価償却率"/>
        <xdr:cNvSpPr txBox="1"/>
      </xdr:nvSpPr>
      <xdr:spPr>
        <a:xfrm>
          <a:off x="35820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136633</xdr:rowOff>
    </xdr:from>
    <xdr:ext cx="405111" cy="259045"/>
    <xdr:sp macro="" textlink="">
      <xdr:nvSpPr>
        <xdr:cNvPr id="190" name="n_2mainValue【体育館・プール】&#10;有形固定資産減価償却率"/>
        <xdr:cNvSpPr txBox="1"/>
      </xdr:nvSpPr>
      <xdr:spPr>
        <a:xfrm>
          <a:off x="2705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6004</xdr:rowOff>
    </xdr:from>
    <xdr:ext cx="405111" cy="259045"/>
    <xdr:sp macro="" textlink="">
      <xdr:nvSpPr>
        <xdr:cNvPr id="191" name="n_3mainValue【体育館・プール】&#10;有形固定資産減価償却率"/>
        <xdr:cNvSpPr txBox="1"/>
      </xdr:nvSpPr>
      <xdr:spPr>
        <a:xfrm>
          <a:off x="1816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145796</xdr:rowOff>
    </xdr:from>
    <xdr:to>
      <xdr:col>55</xdr:col>
      <xdr:colOff>50800</xdr:colOff>
      <xdr:row>64</xdr:row>
      <xdr:rowOff>75946</xdr:rowOff>
    </xdr:to>
    <xdr:sp macro="" textlink="">
      <xdr:nvSpPr>
        <xdr:cNvPr id="230" name="楕円 229"/>
        <xdr:cNvSpPr/>
      </xdr:nvSpPr>
      <xdr:spPr>
        <a:xfrm>
          <a:off x="104267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145796</xdr:rowOff>
    </xdr:from>
    <xdr:to>
      <xdr:col>50</xdr:col>
      <xdr:colOff>165100</xdr:colOff>
      <xdr:row>64</xdr:row>
      <xdr:rowOff>75946</xdr:rowOff>
    </xdr:to>
    <xdr:sp macro="" textlink="">
      <xdr:nvSpPr>
        <xdr:cNvPr id="232" name="楕円 231"/>
        <xdr:cNvSpPr/>
      </xdr:nvSpPr>
      <xdr:spPr>
        <a:xfrm>
          <a:off x="9588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25146</xdr:rowOff>
    </xdr:from>
    <xdr:to>
      <xdr:col>55</xdr:col>
      <xdr:colOff>0</xdr:colOff>
      <xdr:row>64</xdr:row>
      <xdr:rowOff>25146</xdr:rowOff>
    </xdr:to>
    <xdr:cxnSp macro="">
      <xdr:nvCxnSpPr>
        <xdr:cNvPr id="233" name="直線コネクタ 232"/>
        <xdr:cNvCxnSpPr/>
      </xdr:nvCxnSpPr>
      <xdr:spPr>
        <a:xfrm>
          <a:off x="9639300" y="10997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145796</xdr:rowOff>
    </xdr:from>
    <xdr:to>
      <xdr:col>46</xdr:col>
      <xdr:colOff>38100</xdr:colOff>
      <xdr:row>64</xdr:row>
      <xdr:rowOff>75946</xdr:rowOff>
    </xdr:to>
    <xdr:sp macro="" textlink="">
      <xdr:nvSpPr>
        <xdr:cNvPr id="234" name="楕円 233"/>
        <xdr:cNvSpPr/>
      </xdr:nvSpPr>
      <xdr:spPr>
        <a:xfrm>
          <a:off x="8699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25146</xdr:rowOff>
    </xdr:from>
    <xdr:to>
      <xdr:col>50</xdr:col>
      <xdr:colOff>114300</xdr:colOff>
      <xdr:row>64</xdr:row>
      <xdr:rowOff>25146</xdr:rowOff>
    </xdr:to>
    <xdr:cxnSp macro="">
      <xdr:nvCxnSpPr>
        <xdr:cNvPr id="235" name="直線コネクタ 234"/>
        <xdr:cNvCxnSpPr/>
      </xdr:nvCxnSpPr>
      <xdr:spPr>
        <a:xfrm>
          <a:off x="8750300" y="109979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146177</xdr:rowOff>
    </xdr:from>
    <xdr:to>
      <xdr:col>41</xdr:col>
      <xdr:colOff>101600</xdr:colOff>
      <xdr:row>64</xdr:row>
      <xdr:rowOff>76327</xdr:rowOff>
    </xdr:to>
    <xdr:sp macro="" textlink="">
      <xdr:nvSpPr>
        <xdr:cNvPr id="236" name="楕円 235"/>
        <xdr:cNvSpPr/>
      </xdr:nvSpPr>
      <xdr:spPr>
        <a:xfrm>
          <a:off x="78105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25146</xdr:rowOff>
    </xdr:from>
    <xdr:to>
      <xdr:col>45</xdr:col>
      <xdr:colOff>177800</xdr:colOff>
      <xdr:row>64</xdr:row>
      <xdr:rowOff>25527</xdr:rowOff>
    </xdr:to>
    <xdr:cxnSp macro="">
      <xdr:nvCxnSpPr>
        <xdr:cNvPr id="237" name="直線コネクタ 236"/>
        <xdr:cNvCxnSpPr/>
      </xdr:nvCxnSpPr>
      <xdr:spPr>
        <a:xfrm flipV="1">
          <a:off x="7861300" y="109979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67073</xdr:rowOff>
    </xdr:from>
    <xdr:ext cx="469744" cy="259045"/>
    <xdr:sp macro="" textlink="">
      <xdr:nvSpPr>
        <xdr:cNvPr id="241" name="n_1mainValue【体育館・プール】&#10;一人当たり面積"/>
        <xdr:cNvSpPr txBox="1"/>
      </xdr:nvSpPr>
      <xdr:spPr>
        <a:xfrm>
          <a:off x="93917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67073</xdr:rowOff>
    </xdr:from>
    <xdr:ext cx="469744" cy="259045"/>
    <xdr:sp macro="" textlink="">
      <xdr:nvSpPr>
        <xdr:cNvPr id="242" name="n_2mainValue【体育館・プール】&#10;一人当たり面積"/>
        <xdr:cNvSpPr txBox="1"/>
      </xdr:nvSpPr>
      <xdr:spPr>
        <a:xfrm>
          <a:off x="85154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67454</xdr:rowOff>
    </xdr:from>
    <xdr:ext cx="469744" cy="259045"/>
    <xdr:sp macro="" textlink="">
      <xdr:nvSpPr>
        <xdr:cNvPr id="243" name="n_3mainValue【体育館・プール】&#10;一人当たり面積"/>
        <xdr:cNvSpPr txBox="1"/>
      </xdr:nvSpPr>
      <xdr:spPr>
        <a:xfrm>
          <a:off x="7626427"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114936</xdr:rowOff>
    </xdr:from>
    <xdr:to>
      <xdr:col>24</xdr:col>
      <xdr:colOff>114300</xdr:colOff>
      <xdr:row>80</xdr:row>
      <xdr:rowOff>45086</xdr:rowOff>
    </xdr:to>
    <xdr:sp macro="" textlink="">
      <xdr:nvSpPr>
        <xdr:cNvPr id="283" name="楕円 282"/>
        <xdr:cNvSpPr/>
      </xdr:nvSpPr>
      <xdr:spPr>
        <a:xfrm>
          <a:off x="45847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137813</xdr:rowOff>
    </xdr:from>
    <xdr:ext cx="405111" cy="259045"/>
    <xdr:sp macro="" textlink="">
      <xdr:nvSpPr>
        <xdr:cNvPr id="284" name="【福祉施設】&#10;有形固定資産減価償却率該当値テキスト"/>
        <xdr:cNvSpPr txBox="1"/>
      </xdr:nvSpPr>
      <xdr:spPr>
        <a:xfrm>
          <a:off x="4673600"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85" name="楕円 284"/>
        <xdr:cNvSpPr/>
      </xdr:nvSpPr>
      <xdr:spPr>
        <a:xfrm>
          <a:off x="3746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165736</xdr:rowOff>
    </xdr:from>
    <xdr:to>
      <xdr:col>24</xdr:col>
      <xdr:colOff>63500</xdr:colOff>
      <xdr:row>80</xdr:row>
      <xdr:rowOff>41911</xdr:rowOff>
    </xdr:to>
    <xdr:cxnSp macro="">
      <xdr:nvCxnSpPr>
        <xdr:cNvPr id="286" name="直線コネクタ 285"/>
        <xdr:cNvCxnSpPr/>
      </xdr:nvCxnSpPr>
      <xdr:spPr>
        <a:xfrm flipV="1">
          <a:off x="3797300" y="137102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87" name="楕円 286"/>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89536</xdr:rowOff>
    </xdr:to>
    <xdr:cxnSp macro="">
      <xdr:nvCxnSpPr>
        <xdr:cNvPr id="288" name="直線コネクタ 287"/>
        <xdr:cNvCxnSpPr/>
      </xdr:nvCxnSpPr>
      <xdr:spPr>
        <a:xfrm flipV="1">
          <a:off x="2908300" y="137579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289" name="楕円 288"/>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89536</xdr:rowOff>
    </xdr:from>
    <xdr:to>
      <xdr:col>15</xdr:col>
      <xdr:colOff>50800</xdr:colOff>
      <xdr:row>80</xdr:row>
      <xdr:rowOff>133350</xdr:rowOff>
    </xdr:to>
    <xdr:cxnSp macro="">
      <xdr:nvCxnSpPr>
        <xdr:cNvPr id="290" name="直線コネクタ 289"/>
        <xdr:cNvCxnSpPr/>
      </xdr:nvCxnSpPr>
      <xdr:spPr>
        <a:xfrm flipV="1">
          <a:off x="2019300" y="138055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94" name="n_1mainValue【福祉施設】&#10;有形固定資産減価償却率"/>
        <xdr:cNvSpPr txBox="1"/>
      </xdr:nvSpPr>
      <xdr:spPr>
        <a:xfrm>
          <a:off x="35820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95" name="n_2mainValue【福祉施設】&#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296" name="n_3mainValue【福祉施設】&#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155484</xdr:rowOff>
    </xdr:from>
    <xdr:to>
      <xdr:col>55</xdr:col>
      <xdr:colOff>50800</xdr:colOff>
      <xdr:row>86</xdr:row>
      <xdr:rowOff>85634</xdr:rowOff>
    </xdr:to>
    <xdr:sp macro="" textlink="">
      <xdr:nvSpPr>
        <xdr:cNvPr id="337" name="楕円 336"/>
        <xdr:cNvSpPr/>
      </xdr:nvSpPr>
      <xdr:spPr>
        <a:xfrm>
          <a:off x="10426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70411</xdr:rowOff>
    </xdr:from>
    <xdr:ext cx="469744" cy="259045"/>
    <xdr:sp macro="" textlink="">
      <xdr:nvSpPr>
        <xdr:cNvPr id="338" name="【福祉施設】&#10;一人当たり面積該当値テキスト"/>
        <xdr:cNvSpPr txBox="1"/>
      </xdr:nvSpPr>
      <xdr:spPr>
        <a:xfrm>
          <a:off x="10515600" y="146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155484</xdr:rowOff>
    </xdr:from>
    <xdr:to>
      <xdr:col>50</xdr:col>
      <xdr:colOff>165100</xdr:colOff>
      <xdr:row>86</xdr:row>
      <xdr:rowOff>85634</xdr:rowOff>
    </xdr:to>
    <xdr:sp macro="" textlink="">
      <xdr:nvSpPr>
        <xdr:cNvPr id="339" name="楕円 338"/>
        <xdr:cNvSpPr/>
      </xdr:nvSpPr>
      <xdr:spPr>
        <a:xfrm>
          <a:off x="9588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34834</xdr:rowOff>
    </xdr:from>
    <xdr:to>
      <xdr:col>55</xdr:col>
      <xdr:colOff>0</xdr:colOff>
      <xdr:row>86</xdr:row>
      <xdr:rowOff>34834</xdr:rowOff>
    </xdr:to>
    <xdr:cxnSp macro="">
      <xdr:nvCxnSpPr>
        <xdr:cNvPr id="340" name="直線コネクタ 339"/>
        <xdr:cNvCxnSpPr/>
      </xdr:nvCxnSpPr>
      <xdr:spPr>
        <a:xfrm>
          <a:off x="9639300" y="14779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155484</xdr:rowOff>
    </xdr:from>
    <xdr:to>
      <xdr:col>46</xdr:col>
      <xdr:colOff>38100</xdr:colOff>
      <xdr:row>86</xdr:row>
      <xdr:rowOff>85634</xdr:rowOff>
    </xdr:to>
    <xdr:sp macro="" textlink="">
      <xdr:nvSpPr>
        <xdr:cNvPr id="341" name="楕円 340"/>
        <xdr:cNvSpPr/>
      </xdr:nvSpPr>
      <xdr:spPr>
        <a:xfrm>
          <a:off x="8699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34834</xdr:rowOff>
    </xdr:from>
    <xdr:to>
      <xdr:col>50</xdr:col>
      <xdr:colOff>114300</xdr:colOff>
      <xdr:row>86</xdr:row>
      <xdr:rowOff>34834</xdr:rowOff>
    </xdr:to>
    <xdr:cxnSp macro="">
      <xdr:nvCxnSpPr>
        <xdr:cNvPr id="342" name="直線コネクタ 341"/>
        <xdr:cNvCxnSpPr/>
      </xdr:nvCxnSpPr>
      <xdr:spPr>
        <a:xfrm>
          <a:off x="8750300" y="1477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155484</xdr:rowOff>
    </xdr:from>
    <xdr:to>
      <xdr:col>41</xdr:col>
      <xdr:colOff>101600</xdr:colOff>
      <xdr:row>86</xdr:row>
      <xdr:rowOff>85634</xdr:rowOff>
    </xdr:to>
    <xdr:sp macro="" textlink="">
      <xdr:nvSpPr>
        <xdr:cNvPr id="343" name="楕円 342"/>
        <xdr:cNvSpPr/>
      </xdr:nvSpPr>
      <xdr:spPr>
        <a:xfrm>
          <a:off x="7810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34834</xdr:rowOff>
    </xdr:from>
    <xdr:to>
      <xdr:col>45</xdr:col>
      <xdr:colOff>177800</xdr:colOff>
      <xdr:row>86</xdr:row>
      <xdr:rowOff>34834</xdr:rowOff>
    </xdr:to>
    <xdr:cxnSp macro="">
      <xdr:nvCxnSpPr>
        <xdr:cNvPr id="344" name="直線コネクタ 343"/>
        <xdr:cNvCxnSpPr/>
      </xdr:nvCxnSpPr>
      <xdr:spPr>
        <a:xfrm>
          <a:off x="7861300" y="1477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76761</xdr:rowOff>
    </xdr:from>
    <xdr:ext cx="469744" cy="259045"/>
    <xdr:sp macro="" textlink="">
      <xdr:nvSpPr>
        <xdr:cNvPr id="348" name="n_1mainValue【福祉施設】&#10;一人当たり面積"/>
        <xdr:cNvSpPr txBox="1"/>
      </xdr:nvSpPr>
      <xdr:spPr>
        <a:xfrm>
          <a:off x="93917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76761</xdr:rowOff>
    </xdr:from>
    <xdr:ext cx="469744" cy="259045"/>
    <xdr:sp macro="" textlink="">
      <xdr:nvSpPr>
        <xdr:cNvPr id="349" name="n_2mainValue【福祉施設】&#10;一人当たり面積"/>
        <xdr:cNvSpPr txBox="1"/>
      </xdr:nvSpPr>
      <xdr:spPr>
        <a:xfrm>
          <a:off x="85154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76761</xdr:rowOff>
    </xdr:from>
    <xdr:ext cx="469744" cy="259045"/>
    <xdr:sp macro="" textlink="">
      <xdr:nvSpPr>
        <xdr:cNvPr id="350" name="n_3mainValue【福祉施設】&#10;一人当たり面積"/>
        <xdr:cNvSpPr txBox="1"/>
      </xdr:nvSpPr>
      <xdr:spPr>
        <a:xfrm>
          <a:off x="7626427" y="148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141332</xdr:rowOff>
    </xdr:from>
    <xdr:to>
      <xdr:col>24</xdr:col>
      <xdr:colOff>114300</xdr:colOff>
      <xdr:row>104</xdr:row>
      <xdr:rowOff>71482</xdr:rowOff>
    </xdr:to>
    <xdr:sp macro="" textlink="">
      <xdr:nvSpPr>
        <xdr:cNvPr id="391" name="楕円 390"/>
        <xdr:cNvSpPr/>
      </xdr:nvSpPr>
      <xdr:spPr>
        <a:xfrm>
          <a:off x="4584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164209</xdr:rowOff>
    </xdr:from>
    <xdr:ext cx="405111" cy="259045"/>
    <xdr:sp macro="" textlink="">
      <xdr:nvSpPr>
        <xdr:cNvPr id="392" name="【市民会館】&#10;有形固定資産減価償却率該当値テキスト"/>
        <xdr:cNvSpPr txBox="1"/>
      </xdr:nvSpPr>
      <xdr:spPr>
        <a:xfrm>
          <a:off x="4673600" y="176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5806</xdr:rowOff>
    </xdr:from>
    <xdr:to>
      <xdr:col>20</xdr:col>
      <xdr:colOff>38100</xdr:colOff>
      <xdr:row>104</xdr:row>
      <xdr:rowOff>107406</xdr:rowOff>
    </xdr:to>
    <xdr:sp macro="" textlink="">
      <xdr:nvSpPr>
        <xdr:cNvPr id="393" name="楕円 392"/>
        <xdr:cNvSpPr/>
      </xdr:nvSpPr>
      <xdr:spPr>
        <a:xfrm>
          <a:off x="3746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20682</xdr:rowOff>
    </xdr:from>
    <xdr:to>
      <xdr:col>24</xdr:col>
      <xdr:colOff>63500</xdr:colOff>
      <xdr:row>104</xdr:row>
      <xdr:rowOff>56606</xdr:rowOff>
    </xdr:to>
    <xdr:cxnSp macro="">
      <xdr:nvCxnSpPr>
        <xdr:cNvPr id="394" name="直線コネクタ 393"/>
        <xdr:cNvCxnSpPr/>
      </xdr:nvCxnSpPr>
      <xdr:spPr>
        <a:xfrm flipV="1">
          <a:off x="3797300" y="178514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43362</xdr:rowOff>
    </xdr:from>
    <xdr:to>
      <xdr:col>15</xdr:col>
      <xdr:colOff>101600</xdr:colOff>
      <xdr:row>104</xdr:row>
      <xdr:rowOff>144962</xdr:rowOff>
    </xdr:to>
    <xdr:sp macro="" textlink="">
      <xdr:nvSpPr>
        <xdr:cNvPr id="395" name="楕円 394"/>
        <xdr:cNvSpPr/>
      </xdr:nvSpPr>
      <xdr:spPr>
        <a:xfrm>
          <a:off x="2857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56606</xdr:rowOff>
    </xdr:from>
    <xdr:to>
      <xdr:col>19</xdr:col>
      <xdr:colOff>177800</xdr:colOff>
      <xdr:row>104</xdr:row>
      <xdr:rowOff>94162</xdr:rowOff>
    </xdr:to>
    <xdr:cxnSp macro="">
      <xdr:nvCxnSpPr>
        <xdr:cNvPr id="396" name="直線コネクタ 395"/>
        <xdr:cNvCxnSpPr/>
      </xdr:nvCxnSpPr>
      <xdr:spPr>
        <a:xfrm flipV="1">
          <a:off x="2908300" y="178874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397" name="楕円 396"/>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94162</xdr:rowOff>
    </xdr:from>
    <xdr:to>
      <xdr:col>15</xdr:col>
      <xdr:colOff>50800</xdr:colOff>
      <xdr:row>104</xdr:row>
      <xdr:rowOff>133350</xdr:rowOff>
    </xdr:to>
    <xdr:cxnSp macro="">
      <xdr:nvCxnSpPr>
        <xdr:cNvPr id="398" name="直線コネクタ 397"/>
        <xdr:cNvCxnSpPr/>
      </xdr:nvCxnSpPr>
      <xdr:spPr>
        <a:xfrm flipV="1">
          <a:off x="2019300" y="179249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123933</xdr:rowOff>
    </xdr:from>
    <xdr:ext cx="405111" cy="259045"/>
    <xdr:sp macro="" textlink="">
      <xdr:nvSpPr>
        <xdr:cNvPr id="402" name="n_1mainValue【市民会館】&#10;有形固定資産減価償却率"/>
        <xdr:cNvSpPr txBox="1"/>
      </xdr:nvSpPr>
      <xdr:spPr>
        <a:xfrm>
          <a:off x="3582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136089</xdr:rowOff>
    </xdr:from>
    <xdr:ext cx="405111" cy="259045"/>
    <xdr:sp macro="" textlink="">
      <xdr:nvSpPr>
        <xdr:cNvPr id="403" name="n_2mainValue【市民会館】&#10;有形固定資産減価償却率"/>
        <xdr:cNvSpPr txBox="1"/>
      </xdr:nvSpPr>
      <xdr:spPr>
        <a:xfrm>
          <a:off x="2705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3827</xdr:rowOff>
    </xdr:from>
    <xdr:ext cx="405111" cy="259045"/>
    <xdr:sp macro="" textlink="">
      <xdr:nvSpPr>
        <xdr:cNvPr id="404" name="n_3mainValue【市民会館】&#10;有形固定資産減価償却率"/>
        <xdr:cNvSpPr txBox="1"/>
      </xdr:nvSpPr>
      <xdr:spPr>
        <a:xfrm>
          <a:off x="1816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85816</xdr:rowOff>
    </xdr:from>
    <xdr:to>
      <xdr:col>55</xdr:col>
      <xdr:colOff>50800</xdr:colOff>
      <xdr:row>102</xdr:row>
      <xdr:rowOff>15966</xdr:rowOff>
    </xdr:to>
    <xdr:sp macro="" textlink="">
      <xdr:nvSpPr>
        <xdr:cNvPr id="445" name="楕円 444"/>
        <xdr:cNvSpPr/>
      </xdr:nvSpPr>
      <xdr:spPr>
        <a:xfrm>
          <a:off x="10426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108693</xdr:rowOff>
    </xdr:from>
    <xdr:ext cx="469744" cy="259045"/>
    <xdr:sp macro="" textlink="">
      <xdr:nvSpPr>
        <xdr:cNvPr id="446" name="【市民会館】&#10;一人当たり面積該当値テキスト"/>
        <xdr:cNvSpPr txBox="1"/>
      </xdr:nvSpPr>
      <xdr:spPr>
        <a:xfrm>
          <a:off x="10515600" y="172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89081</xdr:rowOff>
    </xdr:from>
    <xdr:to>
      <xdr:col>50</xdr:col>
      <xdr:colOff>165100</xdr:colOff>
      <xdr:row>102</xdr:row>
      <xdr:rowOff>19231</xdr:rowOff>
    </xdr:to>
    <xdr:sp macro="" textlink="">
      <xdr:nvSpPr>
        <xdr:cNvPr id="447" name="楕円 446"/>
        <xdr:cNvSpPr/>
      </xdr:nvSpPr>
      <xdr:spPr>
        <a:xfrm>
          <a:off x="9588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136616</xdr:rowOff>
    </xdr:from>
    <xdr:to>
      <xdr:col>55</xdr:col>
      <xdr:colOff>0</xdr:colOff>
      <xdr:row>101</xdr:row>
      <xdr:rowOff>139881</xdr:rowOff>
    </xdr:to>
    <xdr:cxnSp macro="">
      <xdr:nvCxnSpPr>
        <xdr:cNvPr id="448" name="直線コネクタ 447"/>
        <xdr:cNvCxnSpPr/>
      </xdr:nvCxnSpPr>
      <xdr:spPr>
        <a:xfrm flipV="1">
          <a:off x="9639300" y="17453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92348</xdr:rowOff>
    </xdr:from>
    <xdr:to>
      <xdr:col>46</xdr:col>
      <xdr:colOff>38100</xdr:colOff>
      <xdr:row>102</xdr:row>
      <xdr:rowOff>22498</xdr:rowOff>
    </xdr:to>
    <xdr:sp macro="" textlink="">
      <xdr:nvSpPr>
        <xdr:cNvPr id="449" name="楕円 448"/>
        <xdr:cNvSpPr/>
      </xdr:nvSpPr>
      <xdr:spPr>
        <a:xfrm>
          <a:off x="8699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139881</xdr:rowOff>
    </xdr:from>
    <xdr:to>
      <xdr:col>50</xdr:col>
      <xdr:colOff>114300</xdr:colOff>
      <xdr:row>101</xdr:row>
      <xdr:rowOff>143148</xdr:rowOff>
    </xdr:to>
    <xdr:cxnSp macro="">
      <xdr:nvCxnSpPr>
        <xdr:cNvPr id="450" name="直線コネクタ 449"/>
        <xdr:cNvCxnSpPr/>
      </xdr:nvCxnSpPr>
      <xdr:spPr>
        <a:xfrm flipV="1">
          <a:off x="8750300" y="174563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98879</xdr:rowOff>
    </xdr:from>
    <xdr:to>
      <xdr:col>41</xdr:col>
      <xdr:colOff>101600</xdr:colOff>
      <xdr:row>102</xdr:row>
      <xdr:rowOff>29029</xdr:rowOff>
    </xdr:to>
    <xdr:sp macro="" textlink="">
      <xdr:nvSpPr>
        <xdr:cNvPr id="451" name="楕円 450"/>
        <xdr:cNvSpPr/>
      </xdr:nvSpPr>
      <xdr:spPr>
        <a:xfrm>
          <a:off x="7810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143148</xdr:rowOff>
    </xdr:from>
    <xdr:to>
      <xdr:col>45</xdr:col>
      <xdr:colOff>177800</xdr:colOff>
      <xdr:row>101</xdr:row>
      <xdr:rowOff>149679</xdr:rowOff>
    </xdr:to>
    <xdr:cxnSp macro="">
      <xdr:nvCxnSpPr>
        <xdr:cNvPr id="452" name="直線コネクタ 451"/>
        <xdr:cNvCxnSpPr/>
      </xdr:nvCxnSpPr>
      <xdr:spPr>
        <a:xfrm flipV="1">
          <a:off x="7861300" y="174595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5"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35758</xdr:rowOff>
    </xdr:from>
    <xdr:ext cx="469744" cy="259045"/>
    <xdr:sp macro="" textlink="">
      <xdr:nvSpPr>
        <xdr:cNvPr id="456" name="n_1mainValue【市民会館】&#10;一人当たり面積"/>
        <xdr:cNvSpPr txBox="1"/>
      </xdr:nvSpPr>
      <xdr:spPr>
        <a:xfrm>
          <a:off x="9391727" y="171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39025</xdr:rowOff>
    </xdr:from>
    <xdr:ext cx="469744" cy="259045"/>
    <xdr:sp macro="" textlink="">
      <xdr:nvSpPr>
        <xdr:cNvPr id="457" name="n_2mainValue【市民会館】&#10;一人当たり面積"/>
        <xdr:cNvSpPr txBox="1"/>
      </xdr:nvSpPr>
      <xdr:spPr>
        <a:xfrm>
          <a:off x="85154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45556</xdr:rowOff>
    </xdr:from>
    <xdr:ext cx="469744" cy="259045"/>
    <xdr:sp macro="" textlink="">
      <xdr:nvSpPr>
        <xdr:cNvPr id="458" name="n_3mainValue【市民会館】&#10;一人当たり面積"/>
        <xdr:cNvSpPr txBox="1"/>
      </xdr:nvSpPr>
      <xdr:spPr>
        <a:xfrm>
          <a:off x="76264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102144</xdr:rowOff>
    </xdr:from>
    <xdr:to>
      <xdr:col>85</xdr:col>
      <xdr:colOff>177800</xdr:colOff>
      <xdr:row>38</xdr:row>
      <xdr:rowOff>32294</xdr:rowOff>
    </xdr:to>
    <xdr:sp macro="" textlink="">
      <xdr:nvSpPr>
        <xdr:cNvPr id="499" name="楕円 498"/>
        <xdr:cNvSpPr/>
      </xdr:nvSpPr>
      <xdr:spPr>
        <a:xfrm>
          <a:off x="16268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80571</xdr:rowOff>
    </xdr:from>
    <xdr:ext cx="405111" cy="259045"/>
    <xdr:sp macro="" textlink="">
      <xdr:nvSpPr>
        <xdr:cNvPr id="500" name="【一般廃棄物処理施設】&#10;有形固定資産減価償却率該当値テキスト"/>
        <xdr:cNvSpPr txBox="1"/>
      </xdr:nvSpPr>
      <xdr:spPr>
        <a:xfrm>
          <a:off x="16357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121739</xdr:rowOff>
    </xdr:from>
    <xdr:to>
      <xdr:col>81</xdr:col>
      <xdr:colOff>101600</xdr:colOff>
      <xdr:row>38</xdr:row>
      <xdr:rowOff>51888</xdr:rowOff>
    </xdr:to>
    <xdr:sp macro="" textlink="">
      <xdr:nvSpPr>
        <xdr:cNvPr id="501" name="楕円 500"/>
        <xdr:cNvSpPr/>
      </xdr:nvSpPr>
      <xdr:spPr>
        <a:xfrm>
          <a:off x="15430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152944</xdr:rowOff>
    </xdr:from>
    <xdr:to>
      <xdr:col>85</xdr:col>
      <xdr:colOff>127000</xdr:colOff>
      <xdr:row>38</xdr:row>
      <xdr:rowOff>1088</xdr:rowOff>
    </xdr:to>
    <xdr:cxnSp macro="">
      <xdr:nvCxnSpPr>
        <xdr:cNvPr id="502" name="直線コネクタ 501"/>
        <xdr:cNvCxnSpPr/>
      </xdr:nvCxnSpPr>
      <xdr:spPr>
        <a:xfrm flipV="1">
          <a:off x="15481300" y="64965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136434</xdr:rowOff>
    </xdr:from>
    <xdr:to>
      <xdr:col>76</xdr:col>
      <xdr:colOff>165100</xdr:colOff>
      <xdr:row>38</xdr:row>
      <xdr:rowOff>66584</xdr:rowOff>
    </xdr:to>
    <xdr:sp macro="" textlink="">
      <xdr:nvSpPr>
        <xdr:cNvPr id="503" name="楕円 502"/>
        <xdr:cNvSpPr/>
      </xdr:nvSpPr>
      <xdr:spPr>
        <a:xfrm>
          <a:off x="14541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xdr:rowOff>
    </xdr:from>
    <xdr:to>
      <xdr:col>81</xdr:col>
      <xdr:colOff>50800</xdr:colOff>
      <xdr:row>38</xdr:row>
      <xdr:rowOff>15784</xdr:rowOff>
    </xdr:to>
    <xdr:cxnSp macro="">
      <xdr:nvCxnSpPr>
        <xdr:cNvPr id="504" name="直線コネクタ 503"/>
        <xdr:cNvCxnSpPr/>
      </xdr:nvCxnSpPr>
      <xdr:spPr>
        <a:xfrm flipV="1">
          <a:off x="14592300" y="65161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05" name="楕円 504"/>
        <xdr:cNvSpPr/>
      </xdr:nvSpPr>
      <xdr:spPr>
        <a:xfrm>
          <a:off x="13652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15784</xdr:rowOff>
    </xdr:from>
    <xdr:to>
      <xdr:col>76</xdr:col>
      <xdr:colOff>114300</xdr:colOff>
      <xdr:row>38</xdr:row>
      <xdr:rowOff>61504</xdr:rowOff>
    </xdr:to>
    <xdr:cxnSp macro="">
      <xdr:nvCxnSpPr>
        <xdr:cNvPr id="506" name="直線コネクタ 505"/>
        <xdr:cNvCxnSpPr/>
      </xdr:nvCxnSpPr>
      <xdr:spPr>
        <a:xfrm flipV="1">
          <a:off x="13703300" y="6530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9"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43015</xdr:rowOff>
    </xdr:from>
    <xdr:ext cx="405111" cy="259045"/>
    <xdr:sp macro="" textlink="">
      <xdr:nvSpPr>
        <xdr:cNvPr id="510" name="n_1mainValue【一般廃棄物処理施設】&#10;有形固定資産減価償却率"/>
        <xdr:cNvSpPr txBox="1"/>
      </xdr:nvSpPr>
      <xdr:spPr>
        <a:xfrm>
          <a:off x="152660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57711</xdr:rowOff>
    </xdr:from>
    <xdr:ext cx="405111" cy="259045"/>
    <xdr:sp macro="" textlink="">
      <xdr:nvSpPr>
        <xdr:cNvPr id="511" name="n_2mainValue【一般廃棄物処理施設】&#10;有形固定資産減価償却率"/>
        <xdr:cNvSpPr txBox="1"/>
      </xdr:nvSpPr>
      <xdr:spPr>
        <a:xfrm>
          <a:off x="14389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512" name="n_3mainValue【一般廃棄物処理施設】&#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41"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138656</xdr:rowOff>
    </xdr:from>
    <xdr:to>
      <xdr:col>116</xdr:col>
      <xdr:colOff>114300</xdr:colOff>
      <xdr:row>41</xdr:row>
      <xdr:rowOff>68806</xdr:rowOff>
    </xdr:to>
    <xdr:sp macro="" textlink="">
      <xdr:nvSpPr>
        <xdr:cNvPr id="551" name="楕円 550"/>
        <xdr:cNvSpPr/>
      </xdr:nvSpPr>
      <xdr:spPr>
        <a:xfrm>
          <a:off x="22110700" y="6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161533</xdr:rowOff>
    </xdr:from>
    <xdr:ext cx="599010" cy="259045"/>
    <xdr:sp macro="" textlink="">
      <xdr:nvSpPr>
        <xdr:cNvPr id="552" name="【一般廃棄物処理施設】&#10;一人当たり有形固定資産（償却資産）額該当値テキスト"/>
        <xdr:cNvSpPr txBox="1"/>
      </xdr:nvSpPr>
      <xdr:spPr>
        <a:xfrm>
          <a:off x="22199600" y="684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144670</xdr:rowOff>
    </xdr:from>
    <xdr:to>
      <xdr:col>112</xdr:col>
      <xdr:colOff>38100</xdr:colOff>
      <xdr:row>41</xdr:row>
      <xdr:rowOff>74820</xdr:rowOff>
    </xdr:to>
    <xdr:sp macro="" textlink="">
      <xdr:nvSpPr>
        <xdr:cNvPr id="553" name="楕円 552"/>
        <xdr:cNvSpPr/>
      </xdr:nvSpPr>
      <xdr:spPr>
        <a:xfrm>
          <a:off x="21272500" y="70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18006</xdr:rowOff>
    </xdr:from>
    <xdr:to>
      <xdr:col>116</xdr:col>
      <xdr:colOff>63500</xdr:colOff>
      <xdr:row>41</xdr:row>
      <xdr:rowOff>24020</xdr:rowOff>
    </xdr:to>
    <xdr:cxnSp macro="">
      <xdr:nvCxnSpPr>
        <xdr:cNvPr id="554" name="直線コネクタ 553"/>
        <xdr:cNvCxnSpPr/>
      </xdr:nvCxnSpPr>
      <xdr:spPr>
        <a:xfrm flipV="1">
          <a:off x="21323300" y="7047456"/>
          <a:ext cx="8382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151949</xdr:rowOff>
    </xdr:from>
    <xdr:to>
      <xdr:col>107</xdr:col>
      <xdr:colOff>101600</xdr:colOff>
      <xdr:row>41</xdr:row>
      <xdr:rowOff>82099</xdr:rowOff>
    </xdr:to>
    <xdr:sp macro="" textlink="">
      <xdr:nvSpPr>
        <xdr:cNvPr id="555" name="楕円 554"/>
        <xdr:cNvSpPr/>
      </xdr:nvSpPr>
      <xdr:spPr>
        <a:xfrm>
          <a:off x="20383500" y="70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24020</xdr:rowOff>
    </xdr:from>
    <xdr:to>
      <xdr:col>111</xdr:col>
      <xdr:colOff>177800</xdr:colOff>
      <xdr:row>41</xdr:row>
      <xdr:rowOff>31299</xdr:rowOff>
    </xdr:to>
    <xdr:cxnSp macro="">
      <xdr:nvCxnSpPr>
        <xdr:cNvPr id="556" name="直線コネクタ 555"/>
        <xdr:cNvCxnSpPr/>
      </xdr:nvCxnSpPr>
      <xdr:spPr>
        <a:xfrm flipV="1">
          <a:off x="20434300" y="7053470"/>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168938</xdr:rowOff>
    </xdr:from>
    <xdr:to>
      <xdr:col>102</xdr:col>
      <xdr:colOff>165100</xdr:colOff>
      <xdr:row>41</xdr:row>
      <xdr:rowOff>99088</xdr:rowOff>
    </xdr:to>
    <xdr:sp macro="" textlink="">
      <xdr:nvSpPr>
        <xdr:cNvPr id="557" name="楕円 556"/>
        <xdr:cNvSpPr/>
      </xdr:nvSpPr>
      <xdr:spPr>
        <a:xfrm>
          <a:off x="19494500" y="70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31299</xdr:rowOff>
    </xdr:from>
    <xdr:to>
      <xdr:col>107</xdr:col>
      <xdr:colOff>50800</xdr:colOff>
      <xdr:row>41</xdr:row>
      <xdr:rowOff>48288</xdr:rowOff>
    </xdr:to>
    <xdr:cxnSp macro="">
      <xdr:nvCxnSpPr>
        <xdr:cNvPr id="558" name="直線コネクタ 557"/>
        <xdr:cNvCxnSpPr/>
      </xdr:nvCxnSpPr>
      <xdr:spPr>
        <a:xfrm flipV="1">
          <a:off x="19545300" y="7060749"/>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100789</xdr:rowOff>
    </xdr:from>
    <xdr:ext cx="534377" cy="259045"/>
    <xdr:sp macro="" textlink="">
      <xdr:nvSpPr>
        <xdr:cNvPr id="561" name="n_3aveValue【一般廃棄物処理施設】&#10;一人当たり有形固定資産（償却資産）額"/>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91347</xdr:rowOff>
    </xdr:from>
    <xdr:ext cx="534377" cy="259045"/>
    <xdr:sp macro="" textlink="">
      <xdr:nvSpPr>
        <xdr:cNvPr id="562" name="n_1mainValue【一般廃棄物処理施設】&#10;一人当たり有形固定資産（償却資産）額"/>
        <xdr:cNvSpPr txBox="1"/>
      </xdr:nvSpPr>
      <xdr:spPr>
        <a:xfrm>
          <a:off x="21043411" y="67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98626</xdr:rowOff>
    </xdr:from>
    <xdr:ext cx="534377" cy="259045"/>
    <xdr:sp macro="" textlink="">
      <xdr:nvSpPr>
        <xdr:cNvPr id="563" name="n_2mainValue【一般廃棄物処理施設】&#10;一人当たり有形固定資産（償却資産）額"/>
        <xdr:cNvSpPr txBox="1"/>
      </xdr:nvSpPr>
      <xdr:spPr>
        <a:xfrm>
          <a:off x="20167111" y="67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115615</xdr:rowOff>
    </xdr:from>
    <xdr:ext cx="534377" cy="259045"/>
    <xdr:sp macro="" textlink="">
      <xdr:nvSpPr>
        <xdr:cNvPr id="564" name="n_3mainValue【一般廃棄物処理施設】&#10;一人当たり有形固定資産（償却資産）額"/>
        <xdr:cNvSpPr txBox="1"/>
      </xdr:nvSpPr>
      <xdr:spPr>
        <a:xfrm>
          <a:off x="19278111" y="68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135346</xdr:rowOff>
    </xdr:from>
    <xdr:to>
      <xdr:col>85</xdr:col>
      <xdr:colOff>177800</xdr:colOff>
      <xdr:row>57</xdr:row>
      <xdr:rowOff>65496</xdr:rowOff>
    </xdr:to>
    <xdr:sp macro="" textlink="">
      <xdr:nvSpPr>
        <xdr:cNvPr id="605" name="楕円 604"/>
        <xdr:cNvSpPr/>
      </xdr:nvSpPr>
      <xdr:spPr>
        <a:xfrm>
          <a:off x="162687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158223</xdr:rowOff>
    </xdr:from>
    <xdr:ext cx="405111" cy="259045"/>
    <xdr:sp macro="" textlink="">
      <xdr:nvSpPr>
        <xdr:cNvPr id="606" name="【保健センター・保健所】&#10;有形固定資産減価償却率該当値テキスト"/>
        <xdr:cNvSpPr txBox="1"/>
      </xdr:nvSpPr>
      <xdr:spPr>
        <a:xfrm>
          <a:off x="16357600" y="958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168003</xdr:rowOff>
    </xdr:from>
    <xdr:to>
      <xdr:col>81</xdr:col>
      <xdr:colOff>101600</xdr:colOff>
      <xdr:row>57</xdr:row>
      <xdr:rowOff>98153</xdr:rowOff>
    </xdr:to>
    <xdr:sp macro="" textlink="">
      <xdr:nvSpPr>
        <xdr:cNvPr id="607" name="楕円 606"/>
        <xdr:cNvSpPr/>
      </xdr:nvSpPr>
      <xdr:spPr>
        <a:xfrm>
          <a:off x="15430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14696</xdr:rowOff>
    </xdr:from>
    <xdr:to>
      <xdr:col>85</xdr:col>
      <xdr:colOff>127000</xdr:colOff>
      <xdr:row>57</xdr:row>
      <xdr:rowOff>47353</xdr:rowOff>
    </xdr:to>
    <xdr:cxnSp macro="">
      <xdr:nvCxnSpPr>
        <xdr:cNvPr id="608" name="直線コネクタ 607"/>
        <xdr:cNvCxnSpPr/>
      </xdr:nvCxnSpPr>
      <xdr:spPr>
        <a:xfrm flipV="1">
          <a:off x="15481300" y="97873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609" name="楕円 608"/>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47353</xdr:rowOff>
    </xdr:from>
    <xdr:to>
      <xdr:col>81</xdr:col>
      <xdr:colOff>50800</xdr:colOff>
      <xdr:row>57</xdr:row>
      <xdr:rowOff>80010</xdr:rowOff>
    </xdr:to>
    <xdr:cxnSp macro="">
      <xdr:nvCxnSpPr>
        <xdr:cNvPr id="610" name="直線コネクタ 609"/>
        <xdr:cNvCxnSpPr/>
      </xdr:nvCxnSpPr>
      <xdr:spPr>
        <a:xfrm flipV="1">
          <a:off x="14592300" y="98200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68399</xdr:rowOff>
    </xdr:from>
    <xdr:to>
      <xdr:col>72</xdr:col>
      <xdr:colOff>38100</xdr:colOff>
      <xdr:row>57</xdr:row>
      <xdr:rowOff>169999</xdr:rowOff>
    </xdr:to>
    <xdr:sp macro="" textlink="">
      <xdr:nvSpPr>
        <xdr:cNvPr id="611" name="楕円 610"/>
        <xdr:cNvSpPr/>
      </xdr:nvSpPr>
      <xdr:spPr>
        <a:xfrm>
          <a:off x="13652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119199</xdr:rowOff>
    </xdr:to>
    <xdr:cxnSp macro="">
      <xdr:nvCxnSpPr>
        <xdr:cNvPr id="612" name="直線コネクタ 611"/>
        <xdr:cNvCxnSpPr/>
      </xdr:nvCxnSpPr>
      <xdr:spPr>
        <a:xfrm flipV="1">
          <a:off x="13703300" y="98526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114680</xdr:rowOff>
    </xdr:from>
    <xdr:ext cx="405111" cy="259045"/>
    <xdr:sp macro="" textlink="">
      <xdr:nvSpPr>
        <xdr:cNvPr id="616" name="n_1mainValue【保健センター・保健所】&#10;有形固定資産減価償却率"/>
        <xdr:cNvSpPr txBox="1"/>
      </xdr:nvSpPr>
      <xdr:spPr>
        <a:xfrm>
          <a:off x="152660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617" name="n_2mainValue【保健センター・保健所】&#10;有形固定資産減価償却率"/>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15076</xdr:rowOff>
    </xdr:from>
    <xdr:ext cx="405111" cy="259045"/>
    <xdr:sp macro="" textlink="">
      <xdr:nvSpPr>
        <xdr:cNvPr id="618" name="n_3mainValue【保健センター・保健所】&#10;有形固定資産減価償却率"/>
        <xdr:cNvSpPr txBox="1"/>
      </xdr:nvSpPr>
      <xdr:spPr>
        <a:xfrm>
          <a:off x="135007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98878</xdr:rowOff>
    </xdr:from>
    <xdr:to>
      <xdr:col>116</xdr:col>
      <xdr:colOff>114300</xdr:colOff>
      <xdr:row>64</xdr:row>
      <xdr:rowOff>29028</xdr:rowOff>
    </xdr:to>
    <xdr:sp macro="" textlink="">
      <xdr:nvSpPr>
        <xdr:cNvPr id="659" name="楕円 658"/>
        <xdr:cNvSpPr/>
      </xdr:nvSpPr>
      <xdr:spPr>
        <a:xfrm>
          <a:off x="221107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77305</xdr:rowOff>
    </xdr:from>
    <xdr:ext cx="469744" cy="259045"/>
    <xdr:sp macro="" textlink="">
      <xdr:nvSpPr>
        <xdr:cNvPr id="660" name="【保健センター・保健所】&#10;一人当たり面積該当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98878</xdr:rowOff>
    </xdr:from>
    <xdr:to>
      <xdr:col>112</xdr:col>
      <xdr:colOff>38100</xdr:colOff>
      <xdr:row>64</xdr:row>
      <xdr:rowOff>29028</xdr:rowOff>
    </xdr:to>
    <xdr:sp macro="" textlink="">
      <xdr:nvSpPr>
        <xdr:cNvPr id="661" name="楕円 660"/>
        <xdr:cNvSpPr/>
      </xdr:nvSpPr>
      <xdr:spPr>
        <a:xfrm>
          <a:off x="21272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149678</xdr:rowOff>
    </xdr:from>
    <xdr:to>
      <xdr:col>116</xdr:col>
      <xdr:colOff>63500</xdr:colOff>
      <xdr:row>63</xdr:row>
      <xdr:rowOff>149678</xdr:rowOff>
    </xdr:to>
    <xdr:cxnSp macro="">
      <xdr:nvCxnSpPr>
        <xdr:cNvPr id="662" name="直線コネクタ 661"/>
        <xdr:cNvCxnSpPr/>
      </xdr:nvCxnSpPr>
      <xdr:spPr>
        <a:xfrm>
          <a:off x="21323300" y="10951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98878</xdr:rowOff>
    </xdr:from>
    <xdr:to>
      <xdr:col>107</xdr:col>
      <xdr:colOff>101600</xdr:colOff>
      <xdr:row>64</xdr:row>
      <xdr:rowOff>29028</xdr:rowOff>
    </xdr:to>
    <xdr:sp macro="" textlink="">
      <xdr:nvSpPr>
        <xdr:cNvPr id="663" name="楕円 662"/>
        <xdr:cNvSpPr/>
      </xdr:nvSpPr>
      <xdr:spPr>
        <a:xfrm>
          <a:off x="20383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149678</xdr:rowOff>
    </xdr:from>
    <xdr:to>
      <xdr:col>111</xdr:col>
      <xdr:colOff>177800</xdr:colOff>
      <xdr:row>63</xdr:row>
      <xdr:rowOff>149678</xdr:rowOff>
    </xdr:to>
    <xdr:cxnSp macro="">
      <xdr:nvCxnSpPr>
        <xdr:cNvPr id="664" name="直線コネクタ 663"/>
        <xdr:cNvCxnSpPr/>
      </xdr:nvCxnSpPr>
      <xdr:spPr>
        <a:xfrm>
          <a:off x="20434300" y="1095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98878</xdr:rowOff>
    </xdr:from>
    <xdr:to>
      <xdr:col>102</xdr:col>
      <xdr:colOff>165100</xdr:colOff>
      <xdr:row>64</xdr:row>
      <xdr:rowOff>29028</xdr:rowOff>
    </xdr:to>
    <xdr:sp macro="" textlink="">
      <xdr:nvSpPr>
        <xdr:cNvPr id="665" name="楕円 664"/>
        <xdr:cNvSpPr/>
      </xdr:nvSpPr>
      <xdr:spPr>
        <a:xfrm>
          <a:off x="19494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149678</xdr:rowOff>
    </xdr:from>
    <xdr:to>
      <xdr:col>107</xdr:col>
      <xdr:colOff>50800</xdr:colOff>
      <xdr:row>63</xdr:row>
      <xdr:rowOff>149678</xdr:rowOff>
    </xdr:to>
    <xdr:cxnSp macro="">
      <xdr:nvCxnSpPr>
        <xdr:cNvPr id="666" name="直線コネクタ 665"/>
        <xdr:cNvCxnSpPr/>
      </xdr:nvCxnSpPr>
      <xdr:spPr>
        <a:xfrm>
          <a:off x="19545300" y="1095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20155</xdr:rowOff>
    </xdr:from>
    <xdr:ext cx="469744" cy="259045"/>
    <xdr:sp macro="" textlink="">
      <xdr:nvSpPr>
        <xdr:cNvPr id="670" name="n_1mainValue【保健センター・保健所】&#10;一人当たり面積"/>
        <xdr:cNvSpPr txBox="1"/>
      </xdr:nvSpPr>
      <xdr:spPr>
        <a:xfrm>
          <a:off x="210757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20155</xdr:rowOff>
    </xdr:from>
    <xdr:ext cx="469744" cy="259045"/>
    <xdr:sp macro="" textlink="">
      <xdr:nvSpPr>
        <xdr:cNvPr id="671" name="n_2mainValue【保健センター・保健所】&#10;一人当たり面積"/>
        <xdr:cNvSpPr txBox="1"/>
      </xdr:nvSpPr>
      <xdr:spPr>
        <a:xfrm>
          <a:off x="20199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20155</xdr:rowOff>
    </xdr:from>
    <xdr:ext cx="469744" cy="259045"/>
    <xdr:sp macro="" textlink="">
      <xdr:nvSpPr>
        <xdr:cNvPr id="672" name="n_3mainValue【保健センター・保健所】&#10;一人当たり面積"/>
        <xdr:cNvSpPr txBox="1"/>
      </xdr:nvSpPr>
      <xdr:spPr>
        <a:xfrm>
          <a:off x="19310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144055</xdr:rowOff>
    </xdr:from>
    <xdr:to>
      <xdr:col>85</xdr:col>
      <xdr:colOff>177800</xdr:colOff>
      <xdr:row>80</xdr:row>
      <xdr:rowOff>74205</xdr:rowOff>
    </xdr:to>
    <xdr:sp macro="" textlink="">
      <xdr:nvSpPr>
        <xdr:cNvPr id="713" name="楕円 712"/>
        <xdr:cNvSpPr/>
      </xdr:nvSpPr>
      <xdr:spPr>
        <a:xfrm>
          <a:off x="162687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166932</xdr:rowOff>
    </xdr:from>
    <xdr:ext cx="405111" cy="259045"/>
    <xdr:sp macro="" textlink="">
      <xdr:nvSpPr>
        <xdr:cNvPr id="714" name="【消防施設】&#10;有形固定資産減価償却率該当値テキスト"/>
        <xdr:cNvSpPr txBox="1"/>
      </xdr:nvSpPr>
      <xdr:spPr>
        <a:xfrm>
          <a:off x="16357600" y="1354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19957</xdr:rowOff>
    </xdr:from>
    <xdr:to>
      <xdr:col>81</xdr:col>
      <xdr:colOff>101600</xdr:colOff>
      <xdr:row>80</xdr:row>
      <xdr:rowOff>121557</xdr:rowOff>
    </xdr:to>
    <xdr:sp macro="" textlink="">
      <xdr:nvSpPr>
        <xdr:cNvPr id="715" name="楕円 714"/>
        <xdr:cNvSpPr/>
      </xdr:nvSpPr>
      <xdr:spPr>
        <a:xfrm>
          <a:off x="15430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23405</xdr:rowOff>
    </xdr:from>
    <xdr:to>
      <xdr:col>85</xdr:col>
      <xdr:colOff>127000</xdr:colOff>
      <xdr:row>80</xdr:row>
      <xdr:rowOff>70757</xdr:rowOff>
    </xdr:to>
    <xdr:cxnSp macro="">
      <xdr:nvCxnSpPr>
        <xdr:cNvPr id="716" name="直線コネクタ 715"/>
        <xdr:cNvCxnSpPr/>
      </xdr:nvCxnSpPr>
      <xdr:spPr>
        <a:xfrm flipV="1">
          <a:off x="15481300" y="13739405"/>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68943</xdr:rowOff>
    </xdr:from>
    <xdr:to>
      <xdr:col>76</xdr:col>
      <xdr:colOff>165100</xdr:colOff>
      <xdr:row>80</xdr:row>
      <xdr:rowOff>170543</xdr:rowOff>
    </xdr:to>
    <xdr:sp macro="" textlink="">
      <xdr:nvSpPr>
        <xdr:cNvPr id="717" name="楕円 716"/>
        <xdr:cNvSpPr/>
      </xdr:nvSpPr>
      <xdr:spPr>
        <a:xfrm>
          <a:off x="14541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80</xdr:row>
      <xdr:rowOff>119743</xdr:rowOff>
    </xdr:to>
    <xdr:cxnSp macro="">
      <xdr:nvCxnSpPr>
        <xdr:cNvPr id="718" name="直線コネクタ 717"/>
        <xdr:cNvCxnSpPr/>
      </xdr:nvCxnSpPr>
      <xdr:spPr>
        <a:xfrm flipV="1">
          <a:off x="14592300" y="13786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117929</xdr:rowOff>
    </xdr:from>
    <xdr:to>
      <xdr:col>72</xdr:col>
      <xdr:colOff>38100</xdr:colOff>
      <xdr:row>82</xdr:row>
      <xdr:rowOff>48079</xdr:rowOff>
    </xdr:to>
    <xdr:sp macro="" textlink="">
      <xdr:nvSpPr>
        <xdr:cNvPr id="719" name="楕円 718"/>
        <xdr:cNvSpPr/>
      </xdr:nvSpPr>
      <xdr:spPr>
        <a:xfrm>
          <a:off x="13652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81</xdr:row>
      <xdr:rowOff>168729</xdr:rowOff>
    </xdr:to>
    <xdr:cxnSp macro="">
      <xdr:nvCxnSpPr>
        <xdr:cNvPr id="720" name="直線コネクタ 719"/>
        <xdr:cNvCxnSpPr/>
      </xdr:nvCxnSpPr>
      <xdr:spPr>
        <a:xfrm flipV="1">
          <a:off x="13703300" y="13835743"/>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138084</xdr:rowOff>
    </xdr:from>
    <xdr:ext cx="405111" cy="259045"/>
    <xdr:sp macro="" textlink="">
      <xdr:nvSpPr>
        <xdr:cNvPr id="724" name="n_1mainValue【消防施設】&#10;有形固定資産減価償却率"/>
        <xdr:cNvSpPr txBox="1"/>
      </xdr:nvSpPr>
      <xdr:spPr>
        <a:xfrm>
          <a:off x="152660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15620</xdr:rowOff>
    </xdr:from>
    <xdr:ext cx="405111" cy="259045"/>
    <xdr:sp macro="" textlink="">
      <xdr:nvSpPr>
        <xdr:cNvPr id="725" name="n_2mainValue【消防施設】&#10;有形固定資産減価償却率"/>
        <xdr:cNvSpPr txBox="1"/>
      </xdr:nvSpPr>
      <xdr:spPr>
        <a:xfrm>
          <a:off x="14389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39206</xdr:rowOff>
    </xdr:from>
    <xdr:ext cx="405111" cy="259045"/>
    <xdr:sp macro="" textlink="">
      <xdr:nvSpPr>
        <xdr:cNvPr id="726" name="n_3mainValue【消防施設】&#10;有形固定資産減価償却率"/>
        <xdr:cNvSpPr txBox="1"/>
      </xdr:nvSpPr>
      <xdr:spPr>
        <a:xfrm>
          <a:off x="135007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5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63" name="楕円 762"/>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764" name="【消防施設】&#10;一人当たり面積該当値テキスト"/>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65" name="楕円 764"/>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60961</xdr:rowOff>
    </xdr:to>
    <xdr:cxnSp macro="">
      <xdr:nvCxnSpPr>
        <xdr:cNvPr id="766" name="直線コネクタ 765"/>
        <xdr:cNvCxnSpPr/>
      </xdr:nvCxnSpPr>
      <xdr:spPr>
        <a:xfrm flipV="1">
          <a:off x="21323300" y="14453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67" name="楕円 766"/>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68" name="直線コネクタ 767"/>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69" name="楕円 768"/>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70" name="直線コネクタ 769"/>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7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72"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73"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774" name="n_1mainValue【消防施設】&#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75" name="n_2mainValue【消防施設】&#10;一人当たり面積"/>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776" name="n_3mainValue【消防施設】&#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142966</xdr:rowOff>
    </xdr:from>
    <xdr:to>
      <xdr:col>85</xdr:col>
      <xdr:colOff>177800</xdr:colOff>
      <xdr:row>102</xdr:row>
      <xdr:rowOff>73116</xdr:rowOff>
    </xdr:to>
    <xdr:sp macro="" textlink="">
      <xdr:nvSpPr>
        <xdr:cNvPr id="817" name="楕円 816"/>
        <xdr:cNvSpPr/>
      </xdr:nvSpPr>
      <xdr:spPr>
        <a:xfrm>
          <a:off x="162687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165843</xdr:rowOff>
    </xdr:from>
    <xdr:ext cx="405111" cy="259045"/>
    <xdr:sp macro="" textlink="">
      <xdr:nvSpPr>
        <xdr:cNvPr id="818" name="【庁舎】&#10;有形固定資産減価償却率該当値テキスト"/>
        <xdr:cNvSpPr txBox="1"/>
      </xdr:nvSpPr>
      <xdr:spPr>
        <a:xfrm>
          <a:off x="16357600" y="173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167458</xdr:rowOff>
    </xdr:from>
    <xdr:to>
      <xdr:col>81</xdr:col>
      <xdr:colOff>101600</xdr:colOff>
      <xdr:row>102</xdr:row>
      <xdr:rowOff>97608</xdr:rowOff>
    </xdr:to>
    <xdr:sp macro="" textlink="">
      <xdr:nvSpPr>
        <xdr:cNvPr id="819" name="楕円 818"/>
        <xdr:cNvSpPr/>
      </xdr:nvSpPr>
      <xdr:spPr>
        <a:xfrm>
          <a:off x="15430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22316</xdr:rowOff>
    </xdr:from>
    <xdr:to>
      <xdr:col>85</xdr:col>
      <xdr:colOff>127000</xdr:colOff>
      <xdr:row>102</xdr:row>
      <xdr:rowOff>46808</xdr:rowOff>
    </xdr:to>
    <xdr:cxnSp macro="">
      <xdr:nvCxnSpPr>
        <xdr:cNvPr id="820" name="直線コネクタ 819"/>
        <xdr:cNvCxnSpPr/>
      </xdr:nvCxnSpPr>
      <xdr:spPr>
        <a:xfrm flipV="1">
          <a:off x="15481300" y="175102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821" name="楕円 820"/>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46808</xdr:rowOff>
    </xdr:from>
    <xdr:to>
      <xdr:col>81</xdr:col>
      <xdr:colOff>50800</xdr:colOff>
      <xdr:row>102</xdr:row>
      <xdr:rowOff>74568</xdr:rowOff>
    </xdr:to>
    <xdr:cxnSp macro="">
      <xdr:nvCxnSpPr>
        <xdr:cNvPr id="822" name="直線コネクタ 821"/>
        <xdr:cNvCxnSpPr/>
      </xdr:nvCxnSpPr>
      <xdr:spPr>
        <a:xfrm flipV="1">
          <a:off x="14592300" y="175347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31931</xdr:rowOff>
    </xdr:from>
    <xdr:to>
      <xdr:col>72</xdr:col>
      <xdr:colOff>38100</xdr:colOff>
      <xdr:row>101</xdr:row>
      <xdr:rowOff>133531</xdr:rowOff>
    </xdr:to>
    <xdr:sp macro="" textlink="">
      <xdr:nvSpPr>
        <xdr:cNvPr id="823" name="楕円 822"/>
        <xdr:cNvSpPr/>
      </xdr:nvSpPr>
      <xdr:spPr>
        <a:xfrm>
          <a:off x="13652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82731</xdr:rowOff>
    </xdr:from>
    <xdr:to>
      <xdr:col>76</xdr:col>
      <xdr:colOff>114300</xdr:colOff>
      <xdr:row>102</xdr:row>
      <xdr:rowOff>74568</xdr:rowOff>
    </xdr:to>
    <xdr:cxnSp macro="">
      <xdr:nvCxnSpPr>
        <xdr:cNvPr id="824" name="直線コネクタ 823"/>
        <xdr:cNvCxnSpPr/>
      </xdr:nvCxnSpPr>
      <xdr:spPr>
        <a:xfrm>
          <a:off x="13703300" y="17399181"/>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114135</xdr:rowOff>
    </xdr:from>
    <xdr:ext cx="405111" cy="259045"/>
    <xdr:sp macro="" textlink="">
      <xdr:nvSpPr>
        <xdr:cNvPr id="828" name="n_1mainValue【庁舎】&#10;有形固定資産減価償却率"/>
        <xdr:cNvSpPr txBox="1"/>
      </xdr:nvSpPr>
      <xdr:spPr>
        <a:xfrm>
          <a:off x="152660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829" name="n_2mainValue【庁舎】&#10;有形固定資産減価償却率"/>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150058</xdr:rowOff>
    </xdr:from>
    <xdr:ext cx="405111" cy="259045"/>
    <xdr:sp macro="" textlink="">
      <xdr:nvSpPr>
        <xdr:cNvPr id="830" name="n_3mainValue【庁舎】&#10;有形固定資産減価償却率"/>
        <xdr:cNvSpPr txBox="1"/>
      </xdr:nvSpPr>
      <xdr:spPr>
        <a:xfrm>
          <a:off x="135007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2"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72" name="楕円 871"/>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73" name="【庁舎】&#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154395</xdr:rowOff>
    </xdr:from>
    <xdr:to>
      <xdr:col>112</xdr:col>
      <xdr:colOff>38100</xdr:colOff>
      <xdr:row>108</xdr:row>
      <xdr:rowOff>84545</xdr:rowOff>
    </xdr:to>
    <xdr:sp macro="" textlink="">
      <xdr:nvSpPr>
        <xdr:cNvPr id="874" name="楕円 873"/>
        <xdr:cNvSpPr/>
      </xdr:nvSpPr>
      <xdr:spPr>
        <a:xfrm>
          <a:off x="2127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33745</xdr:rowOff>
    </xdr:to>
    <xdr:cxnSp macro="">
      <xdr:nvCxnSpPr>
        <xdr:cNvPr id="875" name="直線コネクタ 874"/>
        <xdr:cNvCxnSpPr/>
      </xdr:nvCxnSpPr>
      <xdr:spPr>
        <a:xfrm flipV="1">
          <a:off x="21323300" y="185470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154395</xdr:rowOff>
    </xdr:from>
    <xdr:to>
      <xdr:col>107</xdr:col>
      <xdr:colOff>101600</xdr:colOff>
      <xdr:row>108</xdr:row>
      <xdr:rowOff>84545</xdr:rowOff>
    </xdr:to>
    <xdr:sp macro="" textlink="">
      <xdr:nvSpPr>
        <xdr:cNvPr id="876" name="楕円 875"/>
        <xdr:cNvSpPr/>
      </xdr:nvSpPr>
      <xdr:spPr>
        <a:xfrm>
          <a:off x="20383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33745</xdr:rowOff>
    </xdr:from>
    <xdr:to>
      <xdr:col>111</xdr:col>
      <xdr:colOff>177800</xdr:colOff>
      <xdr:row>108</xdr:row>
      <xdr:rowOff>33745</xdr:rowOff>
    </xdr:to>
    <xdr:cxnSp macro="">
      <xdr:nvCxnSpPr>
        <xdr:cNvPr id="877" name="直線コネクタ 876"/>
        <xdr:cNvCxnSpPr/>
      </xdr:nvCxnSpPr>
      <xdr:spPr>
        <a:xfrm>
          <a:off x="20434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878" name="楕円 877"/>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33745</xdr:rowOff>
    </xdr:from>
    <xdr:to>
      <xdr:col>107</xdr:col>
      <xdr:colOff>50800</xdr:colOff>
      <xdr:row>108</xdr:row>
      <xdr:rowOff>37012</xdr:rowOff>
    </xdr:to>
    <xdr:cxnSp macro="">
      <xdr:nvCxnSpPr>
        <xdr:cNvPr id="879" name="直線コネクタ 878"/>
        <xdr:cNvCxnSpPr/>
      </xdr:nvCxnSpPr>
      <xdr:spPr>
        <a:xfrm flipV="1">
          <a:off x="19545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81"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82"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75672</xdr:rowOff>
    </xdr:from>
    <xdr:ext cx="469744" cy="259045"/>
    <xdr:sp macro="" textlink="">
      <xdr:nvSpPr>
        <xdr:cNvPr id="883" name="n_1mainValue【庁舎】&#10;一人当たり面積"/>
        <xdr:cNvSpPr txBox="1"/>
      </xdr:nvSpPr>
      <xdr:spPr>
        <a:xfrm>
          <a:off x="21075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75672</xdr:rowOff>
    </xdr:from>
    <xdr:ext cx="469744" cy="259045"/>
    <xdr:sp macro="" textlink="">
      <xdr:nvSpPr>
        <xdr:cNvPr id="884" name="n_2mainValue【庁舎】&#10;一人当たり面積"/>
        <xdr:cNvSpPr txBox="1"/>
      </xdr:nvSpPr>
      <xdr:spPr>
        <a:xfrm>
          <a:off x="20199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885" name="n_3mainValue【庁舎】&#10;一人当たり面積"/>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図書館については、建築後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新耐震基準の建築物ではあるが老朽化への対応が課題となっている。多くの市民から利用されている施設であるため、今後もサービスの拡充を目指すとともに、施設の適正な維持管理を実施していく。</a:t>
          </a:r>
        </a:p>
        <a:p>
          <a:r>
            <a:rPr kumimoji="1" lang="ja-JP" altLang="en-US" sz="1300">
              <a:latin typeface="ＭＳ Ｐゴシック" panose="020B0600070205080204" pitchFamily="50" charset="-128"/>
              <a:ea typeface="ＭＳ Ｐゴシック" panose="020B0600070205080204" pitchFamily="50" charset="-128"/>
            </a:rPr>
            <a:t>　福祉施設のひとつである養護老人ホーム「清和園」については、平成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年度末に民間移譲を行ったことから、次年度以降、福祉施設の有形固定資産減価償却率は改善されると考えられる。</a:t>
          </a:r>
        </a:p>
        <a:p>
          <a:r>
            <a:rPr kumimoji="1" lang="ja-JP" altLang="en-US" sz="1300">
              <a:latin typeface="ＭＳ Ｐゴシック" panose="020B0600070205080204" pitchFamily="50" charset="-128"/>
              <a:ea typeface="ＭＳ Ｐゴシック" panose="020B0600070205080204" pitchFamily="50" charset="-128"/>
            </a:rPr>
            <a:t>　保健センターについては、建築後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年以上が経過し、耐震改修工事は実施しているが老朽化が著しいことから、施設の適正な維持管理を実施していく。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については、平均より低い減価償却率であはあるが、毎日稼働する施設であるため消耗が激しく、毎年の修繕費用も多額となっている。また、清掃センターについては建築後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年以上が経過しており、今後大規模改修も予定している。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財政力指数は、類似団体平均と比べ高い指数で推移しており、やや上昇傾向にある。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年度は、景気の回復傾向による給与所得・企業収益の増額による個人・法人関係税の増収や地方消費税交付金の増などにより、前年度から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引き続き市税の適正賦課及び徴収率の向上に努め、財政力の向上を目指す。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xdr:cNvCxnSpPr/>
      </xdr:nvCxnSpPr>
      <xdr:spPr>
        <a:xfrm flipV="1">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103011</xdr:rowOff>
    </xdr:to>
    <xdr:cxnSp macro="">
      <xdr:nvCxnSpPr>
        <xdr:cNvPr id="72" name="直線コネクタ 71"/>
        <xdr:cNvCxnSpPr/>
      </xdr:nvCxnSpPr>
      <xdr:spPr>
        <a:xfrm>
          <a:off x="3225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xdr:cNvCxnSpPr/>
      </xdr:nvCxnSpPr>
      <xdr:spPr>
        <a:xfrm flipV="1">
          <a:off x="2336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xdr:cNvCxnSpPr/>
      </xdr:nvCxnSpPr>
      <xdr:spPr>
        <a:xfrm flipV="1">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景気の回復傾向による給与所得・企業収益の増額による個人・法人関係税の増収や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付金の増など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が比率を押し下げ、前年度から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今後は、借入の抑制や公共施設の適正配置の検討などの行政改革を進め、引き続き経常経費の削減に努める。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65</xdr:row>
      <xdr:rowOff>104394</xdr:rowOff>
    </xdr:to>
    <xdr:cxnSp macro="">
      <xdr:nvCxnSpPr>
        <xdr:cNvPr id="130" name="直線コネクタ 129"/>
        <xdr:cNvCxnSpPr/>
      </xdr:nvCxnSpPr>
      <xdr:spPr>
        <a:xfrm flipV="1">
          <a:off x="4114800" y="112389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104394</xdr:rowOff>
    </xdr:to>
    <xdr:cxnSp macro="">
      <xdr:nvCxnSpPr>
        <xdr:cNvPr id="133" name="直線コネクタ 132"/>
        <xdr:cNvCxnSpPr/>
      </xdr:nvCxnSpPr>
      <xdr:spPr>
        <a:xfrm>
          <a:off x="3225800" y="1122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82804</xdr:rowOff>
    </xdr:from>
    <xdr:to>
      <xdr:col>15</xdr:col>
      <xdr:colOff>82550</xdr:colOff>
      <xdr:row>65</xdr:row>
      <xdr:rowOff>85090</xdr:rowOff>
    </xdr:to>
    <xdr:cxnSp macro="">
      <xdr:nvCxnSpPr>
        <xdr:cNvPr id="136" name="直線コネクタ 135"/>
        <xdr:cNvCxnSpPr/>
      </xdr:nvCxnSpPr>
      <xdr:spPr>
        <a:xfrm>
          <a:off x="2336800" y="110556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82804</xdr:rowOff>
    </xdr:to>
    <xdr:cxnSp macro="">
      <xdr:nvCxnSpPr>
        <xdr:cNvPr id="139" name="直線コネクタ 138"/>
        <xdr:cNvCxnSpPr/>
      </xdr:nvCxnSpPr>
      <xdr:spPr>
        <a:xfrm>
          <a:off x="1447800" y="1100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9" name="楕円 148"/>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0"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5" name="楕円 154"/>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6" name="テキスト ボックス 155"/>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8" name="テキスト ボックス 157"/>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道路台帳補正等業務など臨時的な委託料などの増により、前年度より</a:t>
          </a:r>
          <a:r>
            <a:rPr kumimoji="1" lang="en-US" altLang="ja-JP" sz="1300">
              <a:latin typeface="ＭＳ Ｐゴシック" panose="020B0600070205080204" pitchFamily="50" charset="-128"/>
              <a:ea typeface="ＭＳ Ｐゴシック" panose="020B0600070205080204" pitchFamily="50" charset="-128"/>
            </a:rPr>
            <a:t>1,150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近年は類似団体平均を下回って推移しているが、やや増加傾向にある。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今後は、給与改定や退職者の増加、会計年度任用職員制度の適用等により、増加が見込まれる。事務の効率化や公共施設の適正配置の検討、指定管理者制度の導入等により、コストの低減を図っていく。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48464</xdr:rowOff>
    </xdr:from>
    <xdr:to>
      <xdr:col>23</xdr:col>
      <xdr:colOff>133350</xdr:colOff>
      <xdr:row>81</xdr:row>
      <xdr:rowOff>59564</xdr:rowOff>
    </xdr:to>
    <xdr:cxnSp macro="">
      <xdr:nvCxnSpPr>
        <xdr:cNvPr id="191" name="直線コネクタ 190"/>
        <xdr:cNvCxnSpPr/>
      </xdr:nvCxnSpPr>
      <xdr:spPr>
        <a:xfrm>
          <a:off x="4114800" y="13935914"/>
          <a:ext cx="8382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33348</xdr:rowOff>
    </xdr:from>
    <xdr:to>
      <xdr:col>19</xdr:col>
      <xdr:colOff>133350</xdr:colOff>
      <xdr:row>81</xdr:row>
      <xdr:rowOff>48464</xdr:rowOff>
    </xdr:to>
    <xdr:cxnSp macro="">
      <xdr:nvCxnSpPr>
        <xdr:cNvPr id="194" name="直線コネクタ 193"/>
        <xdr:cNvCxnSpPr/>
      </xdr:nvCxnSpPr>
      <xdr:spPr>
        <a:xfrm>
          <a:off x="3225800" y="13920798"/>
          <a:ext cx="8890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33348</xdr:rowOff>
    </xdr:from>
    <xdr:to>
      <xdr:col>15</xdr:col>
      <xdr:colOff>82550</xdr:colOff>
      <xdr:row>81</xdr:row>
      <xdr:rowOff>62894</xdr:rowOff>
    </xdr:to>
    <xdr:cxnSp macro="">
      <xdr:nvCxnSpPr>
        <xdr:cNvPr id="197" name="直線コネクタ 196"/>
        <xdr:cNvCxnSpPr/>
      </xdr:nvCxnSpPr>
      <xdr:spPr>
        <a:xfrm flipV="1">
          <a:off x="2336800" y="13920798"/>
          <a:ext cx="8890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21158</xdr:rowOff>
    </xdr:from>
    <xdr:to>
      <xdr:col>11</xdr:col>
      <xdr:colOff>31750</xdr:colOff>
      <xdr:row>81</xdr:row>
      <xdr:rowOff>62894</xdr:rowOff>
    </xdr:to>
    <xdr:cxnSp macro="">
      <xdr:nvCxnSpPr>
        <xdr:cNvPr id="200" name="直線コネクタ 199"/>
        <xdr:cNvCxnSpPr/>
      </xdr:nvCxnSpPr>
      <xdr:spPr>
        <a:xfrm>
          <a:off x="1447800" y="13908608"/>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8764</xdr:rowOff>
    </xdr:from>
    <xdr:to>
      <xdr:col>23</xdr:col>
      <xdr:colOff>184150</xdr:colOff>
      <xdr:row>81</xdr:row>
      <xdr:rowOff>110364</xdr:rowOff>
    </xdr:to>
    <xdr:sp macro="" textlink="">
      <xdr:nvSpPr>
        <xdr:cNvPr id="210" name="楕円 209"/>
        <xdr:cNvSpPr/>
      </xdr:nvSpPr>
      <xdr:spPr>
        <a:xfrm>
          <a:off x="4902200" y="138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25291</xdr:rowOff>
    </xdr:from>
    <xdr:ext cx="762000" cy="259045"/>
    <xdr:sp macro="" textlink="">
      <xdr:nvSpPr>
        <xdr:cNvPr id="211" name="人件費・物件費等の状況該当値テキスト"/>
        <xdr:cNvSpPr txBox="1"/>
      </xdr:nvSpPr>
      <xdr:spPr>
        <a:xfrm>
          <a:off x="5041900" y="137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169114</xdr:rowOff>
    </xdr:from>
    <xdr:to>
      <xdr:col>19</xdr:col>
      <xdr:colOff>184150</xdr:colOff>
      <xdr:row>81</xdr:row>
      <xdr:rowOff>99264</xdr:rowOff>
    </xdr:to>
    <xdr:sp macro="" textlink="">
      <xdr:nvSpPr>
        <xdr:cNvPr id="212" name="楕円 211"/>
        <xdr:cNvSpPr/>
      </xdr:nvSpPr>
      <xdr:spPr>
        <a:xfrm>
          <a:off x="4064000" y="138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109441</xdr:rowOff>
    </xdr:from>
    <xdr:ext cx="736600" cy="259045"/>
    <xdr:sp macro="" textlink="">
      <xdr:nvSpPr>
        <xdr:cNvPr id="213" name="テキスト ボックス 212"/>
        <xdr:cNvSpPr txBox="1"/>
      </xdr:nvSpPr>
      <xdr:spPr>
        <a:xfrm>
          <a:off x="3733800" y="1365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153998</xdr:rowOff>
    </xdr:from>
    <xdr:to>
      <xdr:col>15</xdr:col>
      <xdr:colOff>133350</xdr:colOff>
      <xdr:row>81</xdr:row>
      <xdr:rowOff>84148</xdr:rowOff>
    </xdr:to>
    <xdr:sp macro="" textlink="">
      <xdr:nvSpPr>
        <xdr:cNvPr id="214" name="楕円 213"/>
        <xdr:cNvSpPr/>
      </xdr:nvSpPr>
      <xdr:spPr>
        <a:xfrm>
          <a:off x="3175000" y="138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94325</xdr:rowOff>
    </xdr:from>
    <xdr:ext cx="762000" cy="259045"/>
    <xdr:sp macro="" textlink="">
      <xdr:nvSpPr>
        <xdr:cNvPr id="215" name="テキスト ボックス 214"/>
        <xdr:cNvSpPr txBox="1"/>
      </xdr:nvSpPr>
      <xdr:spPr>
        <a:xfrm>
          <a:off x="2844800" y="1363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12094</xdr:rowOff>
    </xdr:from>
    <xdr:to>
      <xdr:col>11</xdr:col>
      <xdr:colOff>82550</xdr:colOff>
      <xdr:row>81</xdr:row>
      <xdr:rowOff>113694</xdr:rowOff>
    </xdr:to>
    <xdr:sp macro="" textlink="">
      <xdr:nvSpPr>
        <xdr:cNvPr id="216" name="楕円 215"/>
        <xdr:cNvSpPr/>
      </xdr:nvSpPr>
      <xdr:spPr>
        <a:xfrm>
          <a:off x="2286000" y="138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123871</xdr:rowOff>
    </xdr:from>
    <xdr:ext cx="762000" cy="259045"/>
    <xdr:sp macro="" textlink="">
      <xdr:nvSpPr>
        <xdr:cNvPr id="217" name="テキスト ボックス 216"/>
        <xdr:cNvSpPr txBox="1"/>
      </xdr:nvSpPr>
      <xdr:spPr>
        <a:xfrm>
          <a:off x="1955800" y="1366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141808</xdr:rowOff>
    </xdr:from>
    <xdr:to>
      <xdr:col>7</xdr:col>
      <xdr:colOff>31750</xdr:colOff>
      <xdr:row>81</xdr:row>
      <xdr:rowOff>71958</xdr:rowOff>
    </xdr:to>
    <xdr:sp macro="" textlink="">
      <xdr:nvSpPr>
        <xdr:cNvPr id="218" name="楕円 217"/>
        <xdr:cNvSpPr/>
      </xdr:nvSpPr>
      <xdr:spPr>
        <a:xfrm>
          <a:off x="1397000" y="138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82135</xdr:rowOff>
    </xdr:from>
    <xdr:ext cx="762000" cy="259045"/>
    <xdr:sp macro="" textlink="">
      <xdr:nvSpPr>
        <xdr:cNvPr id="219" name="テキスト ボックス 218"/>
        <xdr:cNvSpPr txBox="1"/>
      </xdr:nvSpPr>
      <xdr:spPr>
        <a:xfrm>
          <a:off x="1066800" y="1362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83</xdr:row>
      <xdr:rowOff>81643</xdr:rowOff>
    </xdr:to>
    <xdr:cxnSp macro="">
      <xdr:nvCxnSpPr>
        <xdr:cNvPr id="255" name="直線コネクタ 254"/>
        <xdr:cNvCxnSpPr/>
      </xdr:nvCxnSpPr>
      <xdr:spPr>
        <a:xfrm flipV="1">
          <a:off x="16179800" y="142775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81643</xdr:rowOff>
    </xdr:to>
    <xdr:cxnSp macro="">
      <xdr:nvCxnSpPr>
        <xdr:cNvPr id="258" name="直線コネクタ 257"/>
        <xdr:cNvCxnSpPr/>
      </xdr:nvCxnSpPr>
      <xdr:spPr>
        <a:xfrm>
          <a:off x="15290800" y="1429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83</xdr:row>
      <xdr:rowOff>64407</xdr:rowOff>
    </xdr:to>
    <xdr:cxnSp macro="">
      <xdr:nvCxnSpPr>
        <xdr:cNvPr id="261" name="直線コネクタ 260"/>
        <xdr:cNvCxnSpPr/>
      </xdr:nvCxnSpPr>
      <xdr:spPr>
        <a:xfrm>
          <a:off x="14401800" y="141568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97971</xdr:rowOff>
    </xdr:to>
    <xdr:cxnSp macro="">
      <xdr:nvCxnSpPr>
        <xdr:cNvPr id="264" name="直線コネクタ 263"/>
        <xdr:cNvCxnSpPr/>
      </xdr:nvCxnSpPr>
      <xdr:spPr>
        <a:xfrm>
          <a:off x="13512800" y="141224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74" name="楕円 273"/>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75" name="給与水準   （国との比較）該当値テキスト"/>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78" name="楕円 277"/>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79" name="テキスト ボックス 278"/>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0" name="楕円 279"/>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1" name="テキスト ボックス 280"/>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職員数については、定員適正化計画に基づいた管理を行っており、ピーク時（平成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495</a:t>
          </a:r>
          <a:r>
            <a:rPr kumimoji="1" lang="ja-JP" altLang="en-US" sz="1300">
              <a:latin typeface="ＭＳ Ｐゴシック" panose="020B0600070205080204" pitchFamily="50" charset="-128"/>
              <a:ea typeface="ＭＳ Ｐゴシック" panose="020B0600070205080204" pitchFamily="50" charset="-128"/>
            </a:rPr>
            <a:t>人、特別会計含む）よりも、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人以上削減している。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今後も計画に沿って定員管理を適正に実施し、一方で市民サービスの低下を招かないように、事務事業の見直しを行っていく。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107315</xdr:rowOff>
    </xdr:to>
    <xdr:cxnSp macro="">
      <xdr:nvCxnSpPr>
        <xdr:cNvPr id="318" name="直線コネクタ 317"/>
        <xdr:cNvCxnSpPr/>
      </xdr:nvCxnSpPr>
      <xdr:spPr>
        <a:xfrm>
          <a:off x="16179800" y="1055772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81174</xdr:rowOff>
    </xdr:from>
    <xdr:to>
      <xdr:col>77</xdr:col>
      <xdr:colOff>44450</xdr:colOff>
      <xdr:row>61</xdr:row>
      <xdr:rowOff>99271</xdr:rowOff>
    </xdr:to>
    <xdr:cxnSp macro="">
      <xdr:nvCxnSpPr>
        <xdr:cNvPr id="321" name="直線コネクタ 320"/>
        <xdr:cNvCxnSpPr/>
      </xdr:nvCxnSpPr>
      <xdr:spPr>
        <a:xfrm>
          <a:off x="15290800" y="105396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81174</xdr:rowOff>
    </xdr:to>
    <xdr:cxnSp macro="">
      <xdr:nvCxnSpPr>
        <xdr:cNvPr id="324" name="直線コネクタ 323"/>
        <xdr:cNvCxnSpPr/>
      </xdr:nvCxnSpPr>
      <xdr:spPr>
        <a:xfrm>
          <a:off x="14401800" y="1052957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69109</xdr:rowOff>
    </xdr:from>
    <xdr:to>
      <xdr:col>68</xdr:col>
      <xdr:colOff>152400</xdr:colOff>
      <xdr:row>61</xdr:row>
      <xdr:rowOff>71120</xdr:rowOff>
    </xdr:to>
    <xdr:cxnSp macro="">
      <xdr:nvCxnSpPr>
        <xdr:cNvPr id="327" name="直線コネクタ 326"/>
        <xdr:cNvCxnSpPr/>
      </xdr:nvCxnSpPr>
      <xdr:spPr>
        <a:xfrm>
          <a:off x="13512800" y="105275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7" name="楕円 336"/>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38"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39" name="楕円 338"/>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40" name="テキスト ボックス 339"/>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30374</xdr:rowOff>
    </xdr:from>
    <xdr:to>
      <xdr:col>73</xdr:col>
      <xdr:colOff>44450</xdr:colOff>
      <xdr:row>61</xdr:row>
      <xdr:rowOff>131974</xdr:rowOff>
    </xdr:to>
    <xdr:sp macro="" textlink="">
      <xdr:nvSpPr>
        <xdr:cNvPr id="341" name="楕円 340"/>
        <xdr:cNvSpPr/>
      </xdr:nvSpPr>
      <xdr:spPr>
        <a:xfrm>
          <a:off x="15240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142151</xdr:rowOff>
    </xdr:from>
    <xdr:ext cx="762000" cy="259045"/>
    <xdr:sp macro="" textlink="">
      <xdr:nvSpPr>
        <xdr:cNvPr id="342" name="テキスト ボックス 341"/>
        <xdr:cNvSpPr txBox="1"/>
      </xdr:nvSpPr>
      <xdr:spPr>
        <a:xfrm>
          <a:off x="14909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3" name="楕円 342"/>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44" name="テキスト ボックス 343"/>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45" name="楕円 344"/>
        <xdr:cNvSpPr/>
      </xdr:nvSpPr>
      <xdr:spPr>
        <a:xfrm>
          <a:off x="13462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130086</xdr:rowOff>
    </xdr:from>
    <xdr:ext cx="762000" cy="259045"/>
    <xdr:sp macro="" textlink="">
      <xdr:nvSpPr>
        <xdr:cNvPr id="346" name="テキスト ボックス 345"/>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年度に実施した道路整備事業に伴う起債の償還が今年度より開始されたことにより、前年度に比べて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更新など普通建設事業の増額が見込まれるが、事業を平準化しながら交付税措置のある起債を中心に計画を立てて借入することで、償還額の平準化や比率の急激な悪化防止を図る。また、年間の新規借入額を償還元金以下に抑えることを目標とし、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114119</xdr:rowOff>
    </xdr:to>
    <xdr:cxnSp macro="">
      <xdr:nvCxnSpPr>
        <xdr:cNvPr id="381" name="直線コネクタ 380"/>
        <xdr:cNvCxnSpPr/>
      </xdr:nvCxnSpPr>
      <xdr:spPr>
        <a:xfrm>
          <a:off x="16179800" y="712288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93435</xdr:rowOff>
    </xdr:to>
    <xdr:cxnSp macro="">
      <xdr:nvCxnSpPr>
        <xdr:cNvPr id="384" name="直線コネクタ 383"/>
        <xdr:cNvCxnSpPr/>
      </xdr:nvCxnSpPr>
      <xdr:spPr>
        <a:xfrm>
          <a:off x="15290800" y="70539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169273</xdr:rowOff>
    </xdr:to>
    <xdr:cxnSp macro="">
      <xdr:nvCxnSpPr>
        <xdr:cNvPr id="387" name="直線コネクタ 386"/>
        <xdr:cNvCxnSpPr/>
      </xdr:nvCxnSpPr>
      <xdr:spPr>
        <a:xfrm flipV="1">
          <a:off x="14401800" y="705394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169273</xdr:rowOff>
    </xdr:from>
    <xdr:to>
      <xdr:col>68</xdr:col>
      <xdr:colOff>152400</xdr:colOff>
      <xdr:row>42</xdr:row>
      <xdr:rowOff>25400</xdr:rowOff>
    </xdr:to>
    <xdr:cxnSp macro="">
      <xdr:nvCxnSpPr>
        <xdr:cNvPr id="390" name="直線コネクタ 389"/>
        <xdr:cNvCxnSpPr/>
      </xdr:nvCxnSpPr>
      <xdr:spPr>
        <a:xfrm flipV="1">
          <a:off x="13512800" y="71987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63319</xdr:rowOff>
    </xdr:from>
    <xdr:to>
      <xdr:col>81</xdr:col>
      <xdr:colOff>95250</xdr:colOff>
      <xdr:row>41</xdr:row>
      <xdr:rowOff>164919</xdr:rowOff>
    </xdr:to>
    <xdr:sp macro="" textlink="">
      <xdr:nvSpPr>
        <xdr:cNvPr id="400" name="楕円 399"/>
        <xdr:cNvSpPr/>
      </xdr:nvSpPr>
      <xdr:spPr>
        <a:xfrm>
          <a:off x="169672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35396</xdr:rowOff>
    </xdr:from>
    <xdr:ext cx="762000" cy="259045"/>
    <xdr:sp macro="" textlink="">
      <xdr:nvSpPr>
        <xdr:cNvPr id="401" name="公債費負担の状況該当値テキスト"/>
        <xdr:cNvSpPr txBox="1"/>
      </xdr:nvSpPr>
      <xdr:spPr>
        <a:xfrm>
          <a:off x="17106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2" name="楕円 401"/>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03" name="テキスト ボックス 402"/>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4" name="楕円 403"/>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5" name="テキスト ボックス 40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118473</xdr:rowOff>
    </xdr:from>
    <xdr:to>
      <xdr:col>68</xdr:col>
      <xdr:colOff>203200</xdr:colOff>
      <xdr:row>42</xdr:row>
      <xdr:rowOff>48623</xdr:rowOff>
    </xdr:to>
    <xdr:sp macro="" textlink="">
      <xdr:nvSpPr>
        <xdr:cNvPr id="406" name="楕円 405"/>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33400</xdr:rowOff>
    </xdr:from>
    <xdr:ext cx="762000" cy="259045"/>
    <xdr:sp macro="" textlink="">
      <xdr:nvSpPr>
        <xdr:cNvPr id="407" name="テキスト ボックス 406"/>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将来負担比率は、年間の新規借入額を償還元金以下に抑えることで地方債現在高の縮減を進めたことから、前年度から</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ポイントと大きく改善した。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しかしながら、指標は依然として類似団体、埼玉県、全国平均のすべてを大きく上回っている状況であり、今後も引き続き地方債残高の縮減を進めるなど、財政の健全化に努める。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20532</xdr:rowOff>
    </xdr:from>
    <xdr:to>
      <xdr:col>81</xdr:col>
      <xdr:colOff>44450</xdr:colOff>
      <xdr:row>18</xdr:row>
      <xdr:rowOff>106595</xdr:rowOff>
    </xdr:to>
    <xdr:cxnSp macro="">
      <xdr:nvCxnSpPr>
        <xdr:cNvPr id="443" name="直線コネクタ 442"/>
        <xdr:cNvCxnSpPr/>
      </xdr:nvCxnSpPr>
      <xdr:spPr>
        <a:xfrm flipV="1">
          <a:off x="16179800" y="3106632"/>
          <a:ext cx="8382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106595</xdr:rowOff>
    </xdr:from>
    <xdr:to>
      <xdr:col>77</xdr:col>
      <xdr:colOff>44450</xdr:colOff>
      <xdr:row>18</xdr:row>
      <xdr:rowOff>106595</xdr:rowOff>
    </xdr:to>
    <xdr:cxnSp macro="">
      <xdr:nvCxnSpPr>
        <xdr:cNvPr id="446" name="直線コネクタ 445"/>
        <xdr:cNvCxnSpPr/>
      </xdr:nvCxnSpPr>
      <xdr:spPr>
        <a:xfrm>
          <a:off x="15290800" y="319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55922</xdr:rowOff>
    </xdr:from>
    <xdr:to>
      <xdr:col>72</xdr:col>
      <xdr:colOff>203200</xdr:colOff>
      <xdr:row>18</xdr:row>
      <xdr:rowOff>106595</xdr:rowOff>
    </xdr:to>
    <xdr:cxnSp macro="">
      <xdr:nvCxnSpPr>
        <xdr:cNvPr id="449" name="直線コネクタ 448"/>
        <xdr:cNvCxnSpPr/>
      </xdr:nvCxnSpPr>
      <xdr:spPr>
        <a:xfrm>
          <a:off x="14401800" y="314202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55922</xdr:rowOff>
    </xdr:from>
    <xdr:to>
      <xdr:col>68</xdr:col>
      <xdr:colOff>152400</xdr:colOff>
      <xdr:row>18</xdr:row>
      <xdr:rowOff>116247</xdr:rowOff>
    </xdr:to>
    <xdr:cxnSp macro="">
      <xdr:nvCxnSpPr>
        <xdr:cNvPr id="452" name="直線コネクタ 451"/>
        <xdr:cNvCxnSpPr/>
      </xdr:nvCxnSpPr>
      <xdr:spPr>
        <a:xfrm flipV="1">
          <a:off x="13512800" y="314202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141182</xdr:rowOff>
    </xdr:from>
    <xdr:to>
      <xdr:col>81</xdr:col>
      <xdr:colOff>95250</xdr:colOff>
      <xdr:row>18</xdr:row>
      <xdr:rowOff>71332</xdr:rowOff>
    </xdr:to>
    <xdr:sp macro="" textlink="">
      <xdr:nvSpPr>
        <xdr:cNvPr id="462" name="楕円 461"/>
        <xdr:cNvSpPr/>
      </xdr:nvSpPr>
      <xdr:spPr>
        <a:xfrm>
          <a:off x="169672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113259</xdr:rowOff>
    </xdr:from>
    <xdr:ext cx="762000" cy="259045"/>
    <xdr:sp macro="" textlink="">
      <xdr:nvSpPr>
        <xdr:cNvPr id="463" name="将来負担の状況該当値テキスト"/>
        <xdr:cNvSpPr txBox="1"/>
      </xdr:nvSpPr>
      <xdr:spPr>
        <a:xfrm>
          <a:off x="17106900" y="30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55795</xdr:rowOff>
    </xdr:from>
    <xdr:to>
      <xdr:col>77</xdr:col>
      <xdr:colOff>95250</xdr:colOff>
      <xdr:row>18</xdr:row>
      <xdr:rowOff>157395</xdr:rowOff>
    </xdr:to>
    <xdr:sp macro="" textlink="">
      <xdr:nvSpPr>
        <xdr:cNvPr id="464" name="楕円 463"/>
        <xdr:cNvSpPr/>
      </xdr:nvSpPr>
      <xdr:spPr>
        <a:xfrm>
          <a:off x="16129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142172</xdr:rowOff>
    </xdr:from>
    <xdr:ext cx="736600" cy="259045"/>
    <xdr:sp macro="" textlink="">
      <xdr:nvSpPr>
        <xdr:cNvPr id="465" name="テキスト ボックス 464"/>
        <xdr:cNvSpPr txBox="1"/>
      </xdr:nvSpPr>
      <xdr:spPr>
        <a:xfrm>
          <a:off x="15798800" y="322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55795</xdr:rowOff>
    </xdr:from>
    <xdr:to>
      <xdr:col>73</xdr:col>
      <xdr:colOff>44450</xdr:colOff>
      <xdr:row>18</xdr:row>
      <xdr:rowOff>157395</xdr:rowOff>
    </xdr:to>
    <xdr:sp macro="" textlink="">
      <xdr:nvSpPr>
        <xdr:cNvPr id="466" name="楕円 465"/>
        <xdr:cNvSpPr/>
      </xdr:nvSpPr>
      <xdr:spPr>
        <a:xfrm>
          <a:off x="15240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142172</xdr:rowOff>
    </xdr:from>
    <xdr:ext cx="762000" cy="259045"/>
    <xdr:sp macro="" textlink="">
      <xdr:nvSpPr>
        <xdr:cNvPr id="467" name="テキスト ボックス 466"/>
        <xdr:cNvSpPr txBox="1"/>
      </xdr:nvSpPr>
      <xdr:spPr>
        <a:xfrm>
          <a:off x="14909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5122</xdr:rowOff>
    </xdr:from>
    <xdr:to>
      <xdr:col>68</xdr:col>
      <xdr:colOff>203200</xdr:colOff>
      <xdr:row>18</xdr:row>
      <xdr:rowOff>106722</xdr:rowOff>
    </xdr:to>
    <xdr:sp macro="" textlink="">
      <xdr:nvSpPr>
        <xdr:cNvPr id="468" name="楕円 467"/>
        <xdr:cNvSpPr/>
      </xdr:nvSpPr>
      <xdr:spPr>
        <a:xfrm>
          <a:off x="143510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91499</xdr:rowOff>
    </xdr:from>
    <xdr:ext cx="762000" cy="259045"/>
    <xdr:sp macro="" textlink="">
      <xdr:nvSpPr>
        <xdr:cNvPr id="469" name="テキスト ボックス 468"/>
        <xdr:cNvSpPr txBox="1"/>
      </xdr:nvSpPr>
      <xdr:spPr>
        <a:xfrm>
          <a:off x="14020800" y="317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65447</xdr:rowOff>
    </xdr:from>
    <xdr:to>
      <xdr:col>64</xdr:col>
      <xdr:colOff>152400</xdr:colOff>
      <xdr:row>18</xdr:row>
      <xdr:rowOff>167047</xdr:rowOff>
    </xdr:to>
    <xdr:sp macro="" textlink="">
      <xdr:nvSpPr>
        <xdr:cNvPr id="470" name="楕円 469"/>
        <xdr:cNvSpPr/>
      </xdr:nvSpPr>
      <xdr:spPr>
        <a:xfrm>
          <a:off x="134620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151824</xdr:rowOff>
    </xdr:from>
    <xdr:ext cx="762000" cy="259045"/>
    <xdr:sp macro="" textlink="">
      <xdr:nvSpPr>
        <xdr:cNvPr id="471" name="テキスト ボックス 470"/>
        <xdr:cNvSpPr txBox="1"/>
      </xdr:nvSpPr>
      <xdr:spPr>
        <a:xfrm>
          <a:off x="13131800" y="32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分子である経常的な人件費が退職手当負担金の減等により減少し、分母である経常一般財源等市民税しが市民税や地方消費税交付金の増収等により増加し、比率は減少した。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比率自体は類似団体平均より高いものの、近年減少傾向にあり、今後も事務の効率化や指定管理者制度の導入等により、改善を図っていく。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123190</xdr:rowOff>
    </xdr:to>
    <xdr:cxnSp macro="">
      <xdr:nvCxnSpPr>
        <xdr:cNvPr id="66" name="直線コネクタ 65"/>
        <xdr:cNvCxnSpPr/>
      </xdr:nvCxnSpPr>
      <xdr:spPr>
        <a:xfrm flipV="1">
          <a:off x="3987800" y="642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146050</xdr:rowOff>
    </xdr:to>
    <xdr:cxnSp macro="">
      <xdr:nvCxnSpPr>
        <xdr:cNvPr id="69" name="直線コネクタ 68"/>
        <xdr:cNvCxnSpPr/>
      </xdr:nvCxnSpPr>
      <xdr:spPr>
        <a:xfrm flipV="1">
          <a:off x="3098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146050</xdr:rowOff>
    </xdr:to>
    <xdr:cxnSp macro="">
      <xdr:nvCxnSpPr>
        <xdr:cNvPr id="72" name="直線コネクタ 71"/>
        <xdr:cNvCxnSpPr/>
      </xdr:nvCxnSpPr>
      <xdr:spPr>
        <a:xfrm>
          <a:off x="2209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115570</xdr:rowOff>
    </xdr:to>
    <xdr:cxnSp macro="">
      <xdr:nvCxnSpPr>
        <xdr:cNvPr id="75" name="直線コネクタ 74"/>
        <xdr:cNvCxnSpPr/>
      </xdr:nvCxnSpPr>
      <xdr:spPr>
        <a:xfrm>
          <a:off x="1320800" y="639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物件費に係る経常収支比率は、類似団体平均を上回る指数で、横ばいに推移している。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物件費が類似団体平均と比較して高止まりする要因として、消防やごみ処理施設の単独保有や学校施設の数の多さなどが挙げられる。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今後は、事務の効率化や公共施設の適正配置の検討、指定管理者制度の導入等により、物件費の削減を図っていく。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85090</xdr:rowOff>
    </xdr:to>
    <xdr:cxnSp macro="">
      <xdr:nvCxnSpPr>
        <xdr:cNvPr id="127" name="直線コネクタ 126"/>
        <xdr:cNvCxnSpPr/>
      </xdr:nvCxnSpPr>
      <xdr:spPr>
        <a:xfrm>
          <a:off x="15671800" y="3327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62230</xdr:rowOff>
    </xdr:from>
    <xdr:to>
      <xdr:col>78</xdr:col>
      <xdr:colOff>69850</xdr:colOff>
      <xdr:row>19</xdr:row>
      <xdr:rowOff>69850</xdr:rowOff>
    </xdr:to>
    <xdr:cxnSp macro="">
      <xdr:nvCxnSpPr>
        <xdr:cNvPr id="130" name="直線コネクタ 129"/>
        <xdr:cNvCxnSpPr/>
      </xdr:nvCxnSpPr>
      <xdr:spPr>
        <a:xfrm>
          <a:off x="14782800" y="3319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54610</xdr:rowOff>
    </xdr:from>
    <xdr:to>
      <xdr:col>73</xdr:col>
      <xdr:colOff>180975</xdr:colOff>
      <xdr:row>19</xdr:row>
      <xdr:rowOff>62230</xdr:rowOff>
    </xdr:to>
    <xdr:cxnSp macro="">
      <xdr:nvCxnSpPr>
        <xdr:cNvPr id="133" name="直線コネクタ 132"/>
        <xdr:cNvCxnSpPr/>
      </xdr:nvCxnSpPr>
      <xdr:spPr>
        <a:xfrm>
          <a:off x="13893800" y="3312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62230</xdr:rowOff>
    </xdr:to>
    <xdr:cxnSp macro="">
      <xdr:nvCxnSpPr>
        <xdr:cNvPr id="136" name="直線コネクタ 135"/>
        <xdr:cNvCxnSpPr/>
      </xdr:nvCxnSpPr>
      <xdr:spPr>
        <a:xfrm flipV="1">
          <a:off x="13004800" y="3312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34290</xdr:rowOff>
    </xdr:from>
    <xdr:to>
      <xdr:col>82</xdr:col>
      <xdr:colOff>158750</xdr:colOff>
      <xdr:row>19</xdr:row>
      <xdr:rowOff>135890</xdr:rowOff>
    </xdr:to>
    <xdr:sp macro="" textlink="">
      <xdr:nvSpPr>
        <xdr:cNvPr id="146" name="楕円 145"/>
        <xdr:cNvSpPr/>
      </xdr:nvSpPr>
      <xdr:spPr>
        <a:xfrm>
          <a:off x="164592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6367</xdr:rowOff>
    </xdr:from>
    <xdr:ext cx="762000" cy="259045"/>
    <xdr:sp macro="" textlink="">
      <xdr:nvSpPr>
        <xdr:cNvPr id="147" name="物件費該当値テキスト"/>
        <xdr:cNvSpPr txBox="1"/>
      </xdr:nvSpPr>
      <xdr:spPr>
        <a:xfrm>
          <a:off x="165989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8" name="楕円 147"/>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9" name="テキスト ボックス 148"/>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xdr:rowOff>
    </xdr:from>
    <xdr:to>
      <xdr:col>74</xdr:col>
      <xdr:colOff>31750</xdr:colOff>
      <xdr:row>19</xdr:row>
      <xdr:rowOff>113030</xdr:rowOff>
    </xdr:to>
    <xdr:sp macro="" textlink="">
      <xdr:nvSpPr>
        <xdr:cNvPr id="150" name="楕円 149"/>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97807</xdr:rowOff>
    </xdr:from>
    <xdr:ext cx="762000" cy="259045"/>
    <xdr:sp macro="" textlink="">
      <xdr:nvSpPr>
        <xdr:cNvPr id="151" name="テキスト ボックス 150"/>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52" name="楕円 151"/>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53" name="テキスト ボックス 152"/>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11430</xdr:rowOff>
    </xdr:from>
    <xdr:to>
      <xdr:col>65</xdr:col>
      <xdr:colOff>53975</xdr:colOff>
      <xdr:row>19</xdr:row>
      <xdr:rowOff>113030</xdr:rowOff>
    </xdr:to>
    <xdr:sp macro="" textlink="">
      <xdr:nvSpPr>
        <xdr:cNvPr id="154" name="楕円 153"/>
        <xdr:cNvSpPr/>
      </xdr:nvSpPr>
      <xdr:spPr>
        <a:xfrm>
          <a:off x="12954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97807</xdr:rowOff>
    </xdr:from>
    <xdr:ext cx="762000" cy="259045"/>
    <xdr:sp macro="" textlink="">
      <xdr:nvSpPr>
        <xdr:cNvPr id="155" name="テキスト ボックス 154"/>
        <xdr:cNvSpPr txBox="1"/>
      </xdr:nvSpPr>
      <xdr:spPr>
        <a:xfrm>
          <a:off x="12623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扶助費の経常収支比率は近年増加傾向にあったが、平成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年においては前年度から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ポイント減少した。要因として、児童運営費委託料のうち保護者負担の軽減のために市が独自で負担していた単独経費が、国庫補助対象経費の変更等により、相対的に減少したことが挙げられる。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一方でその他の扶助費については依然として増加傾向にあるため、家庭訪問による病気の重症化予防やジェネリック医薬品の活用による経費の削減などを行い、比率の急激な悪化防止に努める。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60706</xdr:rowOff>
    </xdr:to>
    <xdr:cxnSp macro="">
      <xdr:nvCxnSpPr>
        <xdr:cNvPr id="186" name="直線コネクタ 185"/>
        <xdr:cNvCxnSpPr/>
      </xdr:nvCxnSpPr>
      <xdr:spPr>
        <a:xfrm flipV="1">
          <a:off x="3987800" y="97602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14986</xdr:rowOff>
    </xdr:from>
    <xdr:to>
      <xdr:col>19</xdr:col>
      <xdr:colOff>187325</xdr:colOff>
      <xdr:row>57</xdr:row>
      <xdr:rowOff>60706</xdr:rowOff>
    </xdr:to>
    <xdr:cxnSp macro="">
      <xdr:nvCxnSpPr>
        <xdr:cNvPr id="189" name="直線コネクタ 188"/>
        <xdr:cNvCxnSpPr/>
      </xdr:nvCxnSpPr>
      <xdr:spPr>
        <a:xfrm>
          <a:off x="3098800" y="9787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33274</xdr:rowOff>
    </xdr:to>
    <xdr:cxnSp macro="">
      <xdr:nvCxnSpPr>
        <xdr:cNvPr id="192" name="直線コネクタ 191"/>
        <xdr:cNvCxnSpPr/>
      </xdr:nvCxnSpPr>
      <xdr:spPr>
        <a:xfrm flipV="1">
          <a:off x="2209800" y="9787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57</xdr:row>
      <xdr:rowOff>33274</xdr:rowOff>
    </xdr:to>
    <xdr:cxnSp macro="">
      <xdr:nvCxnSpPr>
        <xdr:cNvPr id="195" name="直線コネクタ 194"/>
        <xdr:cNvCxnSpPr/>
      </xdr:nvCxnSpPr>
      <xdr:spPr>
        <a:xfrm>
          <a:off x="1320800" y="9677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5" name="楕円 204"/>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6" name="扶助費該当値テキスト"/>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9906</xdr:rowOff>
    </xdr:from>
    <xdr:to>
      <xdr:col>20</xdr:col>
      <xdr:colOff>38100</xdr:colOff>
      <xdr:row>57</xdr:row>
      <xdr:rowOff>111506</xdr:rowOff>
    </xdr:to>
    <xdr:sp macro="" textlink="">
      <xdr:nvSpPr>
        <xdr:cNvPr id="207" name="楕円 206"/>
        <xdr:cNvSpPr/>
      </xdr:nvSpPr>
      <xdr:spPr>
        <a:xfrm>
          <a:off x="3937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96283</xdr:rowOff>
    </xdr:from>
    <xdr:ext cx="736600" cy="259045"/>
    <xdr:sp macro="" textlink="">
      <xdr:nvSpPr>
        <xdr:cNvPr id="208" name="テキスト ボックス 207"/>
        <xdr:cNvSpPr txBox="1"/>
      </xdr:nvSpPr>
      <xdr:spPr>
        <a:xfrm>
          <a:off x="3606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135636</xdr:rowOff>
    </xdr:from>
    <xdr:to>
      <xdr:col>15</xdr:col>
      <xdr:colOff>149225</xdr:colOff>
      <xdr:row>57</xdr:row>
      <xdr:rowOff>65786</xdr:rowOff>
    </xdr:to>
    <xdr:sp macro="" textlink="">
      <xdr:nvSpPr>
        <xdr:cNvPr id="209" name="楕円 208"/>
        <xdr:cNvSpPr/>
      </xdr:nvSpPr>
      <xdr:spPr>
        <a:xfrm>
          <a:off x="3048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50563</xdr:rowOff>
    </xdr:from>
    <xdr:ext cx="762000" cy="259045"/>
    <xdr:sp macro="" textlink="">
      <xdr:nvSpPr>
        <xdr:cNvPr id="210" name="テキスト ボックス 209"/>
        <xdr:cNvSpPr txBox="1"/>
      </xdr:nvSpPr>
      <xdr:spPr>
        <a:xfrm>
          <a:off x="2717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153924</xdr:rowOff>
    </xdr:from>
    <xdr:to>
      <xdr:col>11</xdr:col>
      <xdr:colOff>60325</xdr:colOff>
      <xdr:row>57</xdr:row>
      <xdr:rowOff>84074</xdr:rowOff>
    </xdr:to>
    <xdr:sp macro="" textlink="">
      <xdr:nvSpPr>
        <xdr:cNvPr id="211" name="楕円 210"/>
        <xdr:cNvSpPr/>
      </xdr:nvSpPr>
      <xdr:spPr>
        <a:xfrm>
          <a:off x="2159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68851</xdr:rowOff>
    </xdr:from>
    <xdr:ext cx="762000" cy="259045"/>
    <xdr:sp macro="" textlink="">
      <xdr:nvSpPr>
        <xdr:cNvPr id="212" name="テキスト ボックス 211"/>
        <xdr:cNvSpPr txBox="1"/>
      </xdr:nvSpPr>
      <xdr:spPr>
        <a:xfrm>
          <a:off x="1828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25908</xdr:rowOff>
    </xdr:from>
    <xdr:to>
      <xdr:col>6</xdr:col>
      <xdr:colOff>171450</xdr:colOff>
      <xdr:row>56</xdr:row>
      <xdr:rowOff>127508</xdr:rowOff>
    </xdr:to>
    <xdr:sp macro="" textlink="">
      <xdr:nvSpPr>
        <xdr:cNvPr id="213" name="楕円 212"/>
        <xdr:cNvSpPr/>
      </xdr:nvSpPr>
      <xdr:spPr>
        <a:xfrm>
          <a:off x="1270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112285</xdr:rowOff>
    </xdr:from>
    <xdr:ext cx="762000" cy="259045"/>
    <xdr:sp macro="" textlink="">
      <xdr:nvSpPr>
        <xdr:cNvPr id="214" name="テキスト ボックス 213"/>
        <xdr:cNvSpPr txBox="1"/>
      </xdr:nvSpPr>
      <xdr:spPr>
        <a:xfrm>
          <a:off x="939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年度のその他の経常収支比率は、前年度と比べて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要因として、国民健康保険事業の医療費や保険事業等の不足分を、市が基準外で補てんしていることが挙げられ、今後は税率改正などの見直しを行うなど適正化を検討する。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168910</xdr:rowOff>
    </xdr:to>
    <xdr:cxnSp macro="">
      <xdr:nvCxnSpPr>
        <xdr:cNvPr id="247" name="直線コネクタ 246"/>
        <xdr:cNvCxnSpPr/>
      </xdr:nvCxnSpPr>
      <xdr:spPr>
        <a:xfrm>
          <a:off x="15671800" y="9895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57</xdr:row>
      <xdr:rowOff>161290</xdr:rowOff>
    </xdr:to>
    <xdr:cxnSp macro="">
      <xdr:nvCxnSpPr>
        <xdr:cNvPr id="250" name="直線コネクタ 249"/>
        <xdr:cNvCxnSpPr/>
      </xdr:nvCxnSpPr>
      <xdr:spPr>
        <a:xfrm flipV="1">
          <a:off x="14782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161290</xdr:rowOff>
    </xdr:to>
    <xdr:cxnSp macro="">
      <xdr:nvCxnSpPr>
        <xdr:cNvPr id="253" name="直線コネクタ 252"/>
        <xdr:cNvCxnSpPr/>
      </xdr:nvCxnSpPr>
      <xdr:spPr>
        <a:xfrm>
          <a:off x="13893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24130</xdr:rowOff>
    </xdr:to>
    <xdr:cxnSp macro="">
      <xdr:nvCxnSpPr>
        <xdr:cNvPr id="256" name="直線コネクタ 255"/>
        <xdr:cNvCxnSpPr/>
      </xdr:nvCxnSpPr>
      <xdr:spPr>
        <a:xfrm>
          <a:off x="13004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6" name="楕円 265"/>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7"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8" name="楕円 267"/>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9" name="テキスト ボックス 268"/>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0" name="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2" name="楕円 27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3" name="テキスト ボックス 27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4" name="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75" name="テキスト ボックス 27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補助費等に係る経常収支比率は、類似団体平均、埼玉県平均、全国平均を大きく下回る指数で、横ばいに推移している。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要因としては、類似団体と比較して、消防やごみ処理施設などを市単独で実施しているため、負担金等が少ないことが挙げられる。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今後も引き続き、業務の適正化に努める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90424</xdr:rowOff>
    </xdr:to>
    <xdr:cxnSp macro="">
      <xdr:nvCxnSpPr>
        <xdr:cNvPr id="305" name="直線コネクタ 304"/>
        <xdr:cNvCxnSpPr/>
      </xdr:nvCxnSpPr>
      <xdr:spPr>
        <a:xfrm flipV="1">
          <a:off x="15671800" y="59151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90424</xdr:rowOff>
    </xdr:to>
    <xdr:cxnSp macro="">
      <xdr:nvCxnSpPr>
        <xdr:cNvPr id="308" name="直線コネクタ 307"/>
        <xdr:cNvCxnSpPr/>
      </xdr:nvCxnSpPr>
      <xdr:spPr>
        <a:xfrm>
          <a:off x="14782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90424</xdr:rowOff>
    </xdr:to>
    <xdr:cxnSp macro="">
      <xdr:nvCxnSpPr>
        <xdr:cNvPr id="311" name="直線コネクタ 310"/>
        <xdr:cNvCxnSpPr/>
      </xdr:nvCxnSpPr>
      <xdr:spPr>
        <a:xfrm>
          <a:off x="13893800" y="5892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81280</xdr:rowOff>
    </xdr:to>
    <xdr:cxnSp macro="">
      <xdr:nvCxnSpPr>
        <xdr:cNvPr id="314" name="直線コネクタ 313"/>
        <xdr:cNvCxnSpPr/>
      </xdr:nvCxnSpPr>
      <xdr:spPr>
        <a:xfrm flipV="1">
          <a:off x="13004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4" name="楕円 323"/>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5"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26" name="楕円 325"/>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27" name="テキスト ボックス 326"/>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28" name="楕円 327"/>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29" name="テキスト ボックス 328"/>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0" name="楕円 329"/>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1" name="テキスト ボックス 330"/>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2" name="楕円 331"/>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3" name="テキスト ボックス 332"/>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近年、施設の改修等が集中したことや臨時財政対策債の償還額が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比率も上昇傾向となっている。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年度の比率は、平成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年度に実施した道路等整備事業に係る起債や平成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年度借入の臨時財政対策債の償還開始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公共施設の更新など普通建設事業の増額が見込まれるが、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事業を平準化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償還額の平準化や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の急激な悪化防止を図る。また、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新規借入</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額を償還元金以下に抑えることを目標とし、公債費の抑制</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3556</xdr:rowOff>
    </xdr:to>
    <xdr:cxnSp macro="">
      <xdr:nvCxnSpPr>
        <xdr:cNvPr id="363" name="直線コネクタ 362"/>
        <xdr:cNvCxnSpPr/>
      </xdr:nvCxnSpPr>
      <xdr:spPr>
        <a:xfrm>
          <a:off x="3987800" y="13358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156718</xdr:rowOff>
    </xdr:to>
    <xdr:cxnSp macro="">
      <xdr:nvCxnSpPr>
        <xdr:cNvPr id="366" name="直線コネクタ 365"/>
        <xdr:cNvCxnSpPr/>
      </xdr:nvCxnSpPr>
      <xdr:spPr>
        <a:xfrm>
          <a:off x="3098800" y="133309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129287</xdr:rowOff>
    </xdr:to>
    <xdr:cxnSp macro="">
      <xdr:nvCxnSpPr>
        <xdr:cNvPr id="369" name="直線コネクタ 368"/>
        <xdr:cNvCxnSpPr/>
      </xdr:nvCxnSpPr>
      <xdr:spPr>
        <a:xfrm>
          <a:off x="2209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129287</xdr:rowOff>
    </xdr:to>
    <xdr:cxnSp macro="">
      <xdr:nvCxnSpPr>
        <xdr:cNvPr id="372" name="直線コネクタ 371"/>
        <xdr:cNvCxnSpPr/>
      </xdr:nvCxnSpPr>
      <xdr:spPr>
        <a:xfrm flipV="1">
          <a:off x="1320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2" name="楕円 381"/>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3"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4" name="楕円 383"/>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5" name="テキスト ボックス 384"/>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6" name="楕円 385"/>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7" name="テキスト ボックス 386"/>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88" name="楕円 387"/>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9" name="テキスト ボックス 388"/>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0" name="楕円 389"/>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1" name="テキスト ボックス 390"/>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補助費等を除き、各費目の比率が類似団体平均より高いため、公債費以外の比率でも類似団体比較より高くなっている。人件費・物件費は特に比率が高く、業務の適正化と経費の削減を進めていく。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12700</xdr:rowOff>
    </xdr:to>
    <xdr:cxnSp macro="">
      <xdr:nvCxnSpPr>
        <xdr:cNvPr id="422" name="直線コネクタ 421"/>
        <xdr:cNvCxnSpPr/>
      </xdr:nvCxnSpPr>
      <xdr:spPr>
        <a:xfrm flipV="1">
          <a:off x="15671800" y="13358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21844</xdr:rowOff>
    </xdr:to>
    <xdr:cxnSp macro="">
      <xdr:nvCxnSpPr>
        <xdr:cNvPr id="425" name="直線コネクタ 424"/>
        <xdr:cNvCxnSpPr/>
      </xdr:nvCxnSpPr>
      <xdr:spPr>
        <a:xfrm flipV="1">
          <a:off x="14782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21844</xdr:rowOff>
    </xdr:to>
    <xdr:cxnSp macro="">
      <xdr:nvCxnSpPr>
        <xdr:cNvPr id="428" name="直線コネクタ 427"/>
        <xdr:cNvCxnSpPr/>
      </xdr:nvCxnSpPr>
      <xdr:spPr>
        <a:xfrm>
          <a:off x="13893800" y="132715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69850</xdr:rowOff>
    </xdr:to>
    <xdr:cxnSp macro="">
      <xdr:nvCxnSpPr>
        <xdr:cNvPr id="431" name="直線コネクタ 430"/>
        <xdr:cNvCxnSpPr/>
      </xdr:nvCxnSpPr>
      <xdr:spPr>
        <a:xfrm>
          <a:off x="13004800" y="13184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1" name="楕円 440"/>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2"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3" name="楕円 44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4" name="テキスト ボックス 44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142494</xdr:rowOff>
    </xdr:from>
    <xdr:to>
      <xdr:col>74</xdr:col>
      <xdr:colOff>31750</xdr:colOff>
      <xdr:row>78</xdr:row>
      <xdr:rowOff>72644</xdr:rowOff>
    </xdr:to>
    <xdr:sp macro="" textlink="">
      <xdr:nvSpPr>
        <xdr:cNvPr id="445" name="楕円 444"/>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57421</xdr:rowOff>
    </xdr:from>
    <xdr:ext cx="762000" cy="259045"/>
    <xdr:sp macro="" textlink="">
      <xdr:nvSpPr>
        <xdr:cNvPr id="446" name="テキスト ボックス 445"/>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47" name="楕円 446"/>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8" name="テキスト ボックス 447"/>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9" name="楕円 448"/>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50" name="テキスト ボックス 449"/>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7029</xdr:rowOff>
    </xdr:from>
    <xdr:to>
      <xdr:col>29</xdr:col>
      <xdr:colOff>127000</xdr:colOff>
      <xdr:row>19</xdr:row>
      <xdr:rowOff>24500</xdr:rowOff>
    </xdr:to>
    <xdr:cxnSp macro="">
      <xdr:nvCxnSpPr>
        <xdr:cNvPr id="52" name="直線コネクタ 51"/>
        <xdr:cNvCxnSpPr/>
      </xdr:nvCxnSpPr>
      <xdr:spPr bwMode="auto">
        <a:xfrm flipV="1">
          <a:off x="5003800" y="3312204"/>
          <a:ext cx="6477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24500</xdr:rowOff>
    </xdr:from>
    <xdr:to>
      <xdr:col>26</xdr:col>
      <xdr:colOff>50800</xdr:colOff>
      <xdr:row>19</xdr:row>
      <xdr:rowOff>35849</xdr:rowOff>
    </xdr:to>
    <xdr:cxnSp macro="">
      <xdr:nvCxnSpPr>
        <xdr:cNvPr id="55" name="直線コネクタ 54"/>
        <xdr:cNvCxnSpPr/>
      </xdr:nvCxnSpPr>
      <xdr:spPr bwMode="auto">
        <a:xfrm flipV="1">
          <a:off x="4305300" y="3329675"/>
          <a:ext cx="698500" cy="1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22933</xdr:rowOff>
    </xdr:from>
    <xdr:to>
      <xdr:col>22</xdr:col>
      <xdr:colOff>114300</xdr:colOff>
      <xdr:row>19</xdr:row>
      <xdr:rowOff>35849</xdr:rowOff>
    </xdr:to>
    <xdr:cxnSp macro="">
      <xdr:nvCxnSpPr>
        <xdr:cNvPr id="58" name="直線コネクタ 57"/>
        <xdr:cNvCxnSpPr/>
      </xdr:nvCxnSpPr>
      <xdr:spPr bwMode="auto">
        <a:xfrm>
          <a:off x="3606800" y="3328108"/>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22933</xdr:rowOff>
    </xdr:from>
    <xdr:to>
      <xdr:col>18</xdr:col>
      <xdr:colOff>177800</xdr:colOff>
      <xdr:row>19</xdr:row>
      <xdr:rowOff>63019</xdr:rowOff>
    </xdr:to>
    <xdr:cxnSp macro="">
      <xdr:nvCxnSpPr>
        <xdr:cNvPr id="61" name="直線コネクタ 60"/>
        <xdr:cNvCxnSpPr/>
      </xdr:nvCxnSpPr>
      <xdr:spPr bwMode="auto">
        <a:xfrm flipV="1">
          <a:off x="2908300" y="3328108"/>
          <a:ext cx="698500" cy="4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127679</xdr:rowOff>
    </xdr:from>
    <xdr:to>
      <xdr:col>29</xdr:col>
      <xdr:colOff>177800</xdr:colOff>
      <xdr:row>19</xdr:row>
      <xdr:rowOff>57829</xdr:rowOff>
    </xdr:to>
    <xdr:sp macro="" textlink="">
      <xdr:nvSpPr>
        <xdr:cNvPr id="71" name="楕円 70"/>
        <xdr:cNvSpPr/>
      </xdr:nvSpPr>
      <xdr:spPr bwMode="auto">
        <a:xfrm>
          <a:off x="5600700" y="326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99756</xdr:rowOff>
    </xdr:from>
    <xdr:ext cx="762000" cy="259045"/>
    <xdr:sp macro="" textlink="">
      <xdr:nvSpPr>
        <xdr:cNvPr id="72" name="人口1人当たり決算額の推移該当値テキスト130"/>
        <xdr:cNvSpPr txBox="1"/>
      </xdr:nvSpPr>
      <xdr:spPr>
        <a:xfrm>
          <a:off x="5740400" y="32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145150</xdr:rowOff>
    </xdr:from>
    <xdr:to>
      <xdr:col>26</xdr:col>
      <xdr:colOff>101600</xdr:colOff>
      <xdr:row>19</xdr:row>
      <xdr:rowOff>75300</xdr:rowOff>
    </xdr:to>
    <xdr:sp macro="" textlink="">
      <xdr:nvSpPr>
        <xdr:cNvPr id="73" name="楕円 72"/>
        <xdr:cNvSpPr/>
      </xdr:nvSpPr>
      <xdr:spPr bwMode="auto">
        <a:xfrm>
          <a:off x="4953000" y="32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60077</xdr:rowOff>
    </xdr:from>
    <xdr:ext cx="736600" cy="259045"/>
    <xdr:sp macro="" textlink="">
      <xdr:nvSpPr>
        <xdr:cNvPr id="74" name="テキスト ボックス 73"/>
        <xdr:cNvSpPr txBox="1"/>
      </xdr:nvSpPr>
      <xdr:spPr>
        <a:xfrm>
          <a:off x="4622800" y="336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156499</xdr:rowOff>
    </xdr:from>
    <xdr:to>
      <xdr:col>22</xdr:col>
      <xdr:colOff>165100</xdr:colOff>
      <xdr:row>19</xdr:row>
      <xdr:rowOff>86649</xdr:rowOff>
    </xdr:to>
    <xdr:sp macro="" textlink="">
      <xdr:nvSpPr>
        <xdr:cNvPr id="75" name="楕円 74"/>
        <xdr:cNvSpPr/>
      </xdr:nvSpPr>
      <xdr:spPr bwMode="auto">
        <a:xfrm>
          <a:off x="4254500" y="329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71426</xdr:rowOff>
    </xdr:from>
    <xdr:ext cx="762000" cy="259045"/>
    <xdr:sp macro="" textlink="">
      <xdr:nvSpPr>
        <xdr:cNvPr id="76" name="テキスト ボックス 75"/>
        <xdr:cNvSpPr txBox="1"/>
      </xdr:nvSpPr>
      <xdr:spPr>
        <a:xfrm>
          <a:off x="3924300" y="3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143583</xdr:rowOff>
    </xdr:from>
    <xdr:to>
      <xdr:col>19</xdr:col>
      <xdr:colOff>38100</xdr:colOff>
      <xdr:row>19</xdr:row>
      <xdr:rowOff>73733</xdr:rowOff>
    </xdr:to>
    <xdr:sp macro="" textlink="">
      <xdr:nvSpPr>
        <xdr:cNvPr id="77" name="楕円 76"/>
        <xdr:cNvSpPr/>
      </xdr:nvSpPr>
      <xdr:spPr bwMode="auto">
        <a:xfrm>
          <a:off x="3556000" y="3277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58510</xdr:rowOff>
    </xdr:from>
    <xdr:ext cx="762000" cy="259045"/>
    <xdr:sp macro="" textlink="">
      <xdr:nvSpPr>
        <xdr:cNvPr id="78" name="テキスト ボックス 77"/>
        <xdr:cNvSpPr txBox="1"/>
      </xdr:nvSpPr>
      <xdr:spPr>
        <a:xfrm>
          <a:off x="3225800" y="336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12219</xdr:rowOff>
    </xdr:from>
    <xdr:to>
      <xdr:col>15</xdr:col>
      <xdr:colOff>101600</xdr:colOff>
      <xdr:row>19</xdr:row>
      <xdr:rowOff>113819</xdr:rowOff>
    </xdr:to>
    <xdr:sp macro="" textlink="">
      <xdr:nvSpPr>
        <xdr:cNvPr id="79" name="楕円 78"/>
        <xdr:cNvSpPr/>
      </xdr:nvSpPr>
      <xdr:spPr bwMode="auto">
        <a:xfrm>
          <a:off x="2857500" y="331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98596</xdr:rowOff>
    </xdr:from>
    <xdr:ext cx="762000" cy="259045"/>
    <xdr:sp macro="" textlink="">
      <xdr:nvSpPr>
        <xdr:cNvPr id="80" name="テキスト ボックス 79"/>
        <xdr:cNvSpPr txBox="1"/>
      </xdr:nvSpPr>
      <xdr:spPr>
        <a:xfrm>
          <a:off x="2527300" y="340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53391</xdr:rowOff>
    </xdr:from>
    <xdr:to>
      <xdr:col>29</xdr:col>
      <xdr:colOff>127000</xdr:colOff>
      <xdr:row>35</xdr:row>
      <xdr:rowOff>95943</xdr:rowOff>
    </xdr:to>
    <xdr:cxnSp macro="">
      <xdr:nvCxnSpPr>
        <xdr:cNvPr id="115" name="直線コネクタ 114"/>
        <xdr:cNvCxnSpPr/>
      </xdr:nvCxnSpPr>
      <xdr:spPr bwMode="auto">
        <a:xfrm>
          <a:off x="5003800" y="6663741"/>
          <a:ext cx="647700" cy="4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53391</xdr:rowOff>
    </xdr:from>
    <xdr:to>
      <xdr:col>26</xdr:col>
      <xdr:colOff>50800</xdr:colOff>
      <xdr:row>35</xdr:row>
      <xdr:rowOff>111684</xdr:rowOff>
    </xdr:to>
    <xdr:cxnSp macro="">
      <xdr:nvCxnSpPr>
        <xdr:cNvPr id="118" name="直線コネクタ 117"/>
        <xdr:cNvCxnSpPr/>
      </xdr:nvCxnSpPr>
      <xdr:spPr bwMode="auto">
        <a:xfrm flipV="1">
          <a:off x="4305300" y="6663741"/>
          <a:ext cx="698500" cy="58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111684</xdr:rowOff>
    </xdr:from>
    <xdr:to>
      <xdr:col>22</xdr:col>
      <xdr:colOff>114300</xdr:colOff>
      <xdr:row>35</xdr:row>
      <xdr:rowOff>202177</xdr:rowOff>
    </xdr:to>
    <xdr:cxnSp macro="">
      <xdr:nvCxnSpPr>
        <xdr:cNvPr id="121" name="直線コネクタ 120"/>
        <xdr:cNvCxnSpPr/>
      </xdr:nvCxnSpPr>
      <xdr:spPr bwMode="auto">
        <a:xfrm flipV="1">
          <a:off x="3606800" y="6722034"/>
          <a:ext cx="6985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202177</xdr:rowOff>
    </xdr:from>
    <xdr:to>
      <xdr:col>18</xdr:col>
      <xdr:colOff>177800</xdr:colOff>
      <xdr:row>35</xdr:row>
      <xdr:rowOff>237675</xdr:rowOff>
    </xdr:to>
    <xdr:cxnSp macro="">
      <xdr:nvCxnSpPr>
        <xdr:cNvPr id="124" name="直線コネクタ 123"/>
        <xdr:cNvCxnSpPr/>
      </xdr:nvCxnSpPr>
      <xdr:spPr bwMode="auto">
        <a:xfrm flipV="1">
          <a:off x="2908300" y="6812527"/>
          <a:ext cx="698500" cy="3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45143</xdr:rowOff>
    </xdr:from>
    <xdr:to>
      <xdr:col>29</xdr:col>
      <xdr:colOff>177800</xdr:colOff>
      <xdr:row>35</xdr:row>
      <xdr:rowOff>146743</xdr:rowOff>
    </xdr:to>
    <xdr:sp macro="" textlink="">
      <xdr:nvSpPr>
        <xdr:cNvPr id="134" name="楕円 133"/>
        <xdr:cNvSpPr/>
      </xdr:nvSpPr>
      <xdr:spPr bwMode="auto">
        <a:xfrm>
          <a:off x="5600700" y="665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233120</xdr:rowOff>
    </xdr:from>
    <xdr:ext cx="762000" cy="259045"/>
    <xdr:sp macro="" textlink="">
      <xdr:nvSpPr>
        <xdr:cNvPr id="135" name="人口1人当たり決算額の推移該当値テキスト445"/>
        <xdr:cNvSpPr txBox="1"/>
      </xdr:nvSpPr>
      <xdr:spPr>
        <a:xfrm>
          <a:off x="5740400" y="650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2591</xdr:rowOff>
    </xdr:from>
    <xdr:to>
      <xdr:col>26</xdr:col>
      <xdr:colOff>101600</xdr:colOff>
      <xdr:row>35</xdr:row>
      <xdr:rowOff>104191</xdr:rowOff>
    </xdr:to>
    <xdr:sp macro="" textlink="">
      <xdr:nvSpPr>
        <xdr:cNvPr id="136" name="楕円 135"/>
        <xdr:cNvSpPr/>
      </xdr:nvSpPr>
      <xdr:spPr bwMode="auto">
        <a:xfrm>
          <a:off x="4953000" y="661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114368</xdr:rowOff>
    </xdr:from>
    <xdr:ext cx="736600" cy="259045"/>
    <xdr:sp macro="" textlink="">
      <xdr:nvSpPr>
        <xdr:cNvPr id="137" name="テキスト ボックス 136"/>
        <xdr:cNvSpPr txBox="1"/>
      </xdr:nvSpPr>
      <xdr:spPr>
        <a:xfrm>
          <a:off x="4622800" y="638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60884</xdr:rowOff>
    </xdr:from>
    <xdr:to>
      <xdr:col>22</xdr:col>
      <xdr:colOff>165100</xdr:colOff>
      <xdr:row>35</xdr:row>
      <xdr:rowOff>162484</xdr:rowOff>
    </xdr:to>
    <xdr:sp macro="" textlink="">
      <xdr:nvSpPr>
        <xdr:cNvPr id="138" name="楕円 137"/>
        <xdr:cNvSpPr/>
      </xdr:nvSpPr>
      <xdr:spPr bwMode="auto">
        <a:xfrm>
          <a:off x="4254500" y="667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172661</xdr:rowOff>
    </xdr:from>
    <xdr:ext cx="762000" cy="259045"/>
    <xdr:sp macro="" textlink="">
      <xdr:nvSpPr>
        <xdr:cNvPr id="139" name="テキスト ボックス 138"/>
        <xdr:cNvSpPr txBox="1"/>
      </xdr:nvSpPr>
      <xdr:spPr>
        <a:xfrm>
          <a:off x="3924300" y="64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151377</xdr:rowOff>
    </xdr:from>
    <xdr:to>
      <xdr:col>19</xdr:col>
      <xdr:colOff>38100</xdr:colOff>
      <xdr:row>35</xdr:row>
      <xdr:rowOff>252977</xdr:rowOff>
    </xdr:to>
    <xdr:sp macro="" textlink="">
      <xdr:nvSpPr>
        <xdr:cNvPr id="140" name="楕円 139"/>
        <xdr:cNvSpPr/>
      </xdr:nvSpPr>
      <xdr:spPr bwMode="auto">
        <a:xfrm>
          <a:off x="3556000" y="676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237754</xdr:rowOff>
    </xdr:from>
    <xdr:ext cx="762000" cy="259045"/>
    <xdr:sp macro="" textlink="">
      <xdr:nvSpPr>
        <xdr:cNvPr id="141" name="テキスト ボックス 140"/>
        <xdr:cNvSpPr txBox="1"/>
      </xdr:nvSpPr>
      <xdr:spPr>
        <a:xfrm>
          <a:off x="3225800" y="684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186875</xdr:rowOff>
    </xdr:from>
    <xdr:to>
      <xdr:col>15</xdr:col>
      <xdr:colOff>101600</xdr:colOff>
      <xdr:row>35</xdr:row>
      <xdr:rowOff>288475</xdr:rowOff>
    </xdr:to>
    <xdr:sp macro="" textlink="">
      <xdr:nvSpPr>
        <xdr:cNvPr id="142" name="楕円 141"/>
        <xdr:cNvSpPr/>
      </xdr:nvSpPr>
      <xdr:spPr bwMode="auto">
        <a:xfrm>
          <a:off x="2857500" y="67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273252</xdr:rowOff>
    </xdr:from>
    <xdr:ext cx="762000" cy="259045"/>
    <xdr:sp macro="" textlink="">
      <xdr:nvSpPr>
        <xdr:cNvPr id="143" name="テキスト ボックス 142"/>
        <xdr:cNvSpPr txBox="1"/>
      </xdr:nvSpPr>
      <xdr:spPr>
        <a:xfrm>
          <a:off x="2527300" y="688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128864</xdr:rowOff>
    </xdr:from>
    <xdr:to>
      <xdr:col>24</xdr:col>
      <xdr:colOff>63500</xdr:colOff>
      <xdr:row>36</xdr:row>
      <xdr:rowOff>130716</xdr:rowOff>
    </xdr:to>
    <xdr:cxnSp macro="">
      <xdr:nvCxnSpPr>
        <xdr:cNvPr id="59" name="直線コネクタ 58"/>
        <xdr:cNvCxnSpPr/>
      </xdr:nvCxnSpPr>
      <xdr:spPr>
        <a:xfrm>
          <a:off x="3797300" y="6301064"/>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128864</xdr:rowOff>
    </xdr:from>
    <xdr:to>
      <xdr:col>19</xdr:col>
      <xdr:colOff>177800</xdr:colOff>
      <xdr:row>36</xdr:row>
      <xdr:rowOff>134717</xdr:rowOff>
    </xdr:to>
    <xdr:cxnSp macro="">
      <xdr:nvCxnSpPr>
        <xdr:cNvPr id="62" name="直線コネクタ 61"/>
        <xdr:cNvCxnSpPr/>
      </xdr:nvCxnSpPr>
      <xdr:spPr>
        <a:xfrm flipV="1">
          <a:off x="2908300" y="6301064"/>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119606</xdr:rowOff>
    </xdr:from>
    <xdr:to>
      <xdr:col>15</xdr:col>
      <xdr:colOff>50800</xdr:colOff>
      <xdr:row>36</xdr:row>
      <xdr:rowOff>134717</xdr:rowOff>
    </xdr:to>
    <xdr:cxnSp macro="">
      <xdr:nvCxnSpPr>
        <xdr:cNvPr id="65" name="直線コネクタ 64"/>
        <xdr:cNvCxnSpPr/>
      </xdr:nvCxnSpPr>
      <xdr:spPr>
        <a:xfrm>
          <a:off x="2019300" y="6291806"/>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119606</xdr:rowOff>
    </xdr:from>
    <xdr:to>
      <xdr:col>10</xdr:col>
      <xdr:colOff>114300</xdr:colOff>
      <xdr:row>37</xdr:row>
      <xdr:rowOff>16599</xdr:rowOff>
    </xdr:to>
    <xdr:cxnSp macro="">
      <xdr:nvCxnSpPr>
        <xdr:cNvPr id="68" name="直線コネクタ 67"/>
        <xdr:cNvCxnSpPr/>
      </xdr:nvCxnSpPr>
      <xdr:spPr>
        <a:xfrm flipV="1">
          <a:off x="1130300" y="6291806"/>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79916</xdr:rowOff>
    </xdr:from>
    <xdr:to>
      <xdr:col>24</xdr:col>
      <xdr:colOff>114300</xdr:colOff>
      <xdr:row>37</xdr:row>
      <xdr:rowOff>10066</xdr:rowOff>
    </xdr:to>
    <xdr:sp macro="" textlink="">
      <xdr:nvSpPr>
        <xdr:cNvPr id="78" name="楕円 77"/>
        <xdr:cNvSpPr/>
      </xdr:nvSpPr>
      <xdr:spPr>
        <a:xfrm>
          <a:off x="4584700" y="625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58343</xdr:rowOff>
    </xdr:from>
    <xdr:ext cx="534377" cy="259045"/>
    <xdr:sp macro="" textlink="">
      <xdr:nvSpPr>
        <xdr:cNvPr id="79" name="人件費該当値テキスト"/>
        <xdr:cNvSpPr txBox="1"/>
      </xdr:nvSpPr>
      <xdr:spPr>
        <a:xfrm>
          <a:off x="4686300" y="623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78064</xdr:rowOff>
    </xdr:from>
    <xdr:to>
      <xdr:col>20</xdr:col>
      <xdr:colOff>38100</xdr:colOff>
      <xdr:row>37</xdr:row>
      <xdr:rowOff>8214</xdr:rowOff>
    </xdr:to>
    <xdr:sp macro="" textlink="">
      <xdr:nvSpPr>
        <xdr:cNvPr id="80" name="楕円 79"/>
        <xdr:cNvSpPr/>
      </xdr:nvSpPr>
      <xdr:spPr>
        <a:xfrm>
          <a:off x="3746500" y="625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170791</xdr:rowOff>
    </xdr:from>
    <xdr:ext cx="534377" cy="259045"/>
    <xdr:sp macro="" textlink="">
      <xdr:nvSpPr>
        <xdr:cNvPr id="81" name="テキスト ボックス 80"/>
        <xdr:cNvSpPr txBox="1"/>
      </xdr:nvSpPr>
      <xdr:spPr>
        <a:xfrm>
          <a:off x="3530111" y="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83917</xdr:rowOff>
    </xdr:from>
    <xdr:to>
      <xdr:col>15</xdr:col>
      <xdr:colOff>101600</xdr:colOff>
      <xdr:row>37</xdr:row>
      <xdr:rowOff>14067</xdr:rowOff>
    </xdr:to>
    <xdr:sp macro="" textlink="">
      <xdr:nvSpPr>
        <xdr:cNvPr id="82" name="楕円 81"/>
        <xdr:cNvSpPr/>
      </xdr:nvSpPr>
      <xdr:spPr>
        <a:xfrm>
          <a:off x="2857500" y="62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5194</xdr:rowOff>
    </xdr:from>
    <xdr:ext cx="534377" cy="259045"/>
    <xdr:sp macro="" textlink="">
      <xdr:nvSpPr>
        <xdr:cNvPr id="83" name="テキスト ボックス 82"/>
        <xdr:cNvSpPr txBox="1"/>
      </xdr:nvSpPr>
      <xdr:spPr>
        <a:xfrm>
          <a:off x="2641111" y="634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68806</xdr:rowOff>
    </xdr:from>
    <xdr:to>
      <xdr:col>10</xdr:col>
      <xdr:colOff>165100</xdr:colOff>
      <xdr:row>36</xdr:row>
      <xdr:rowOff>170406</xdr:rowOff>
    </xdr:to>
    <xdr:sp macro="" textlink="">
      <xdr:nvSpPr>
        <xdr:cNvPr id="84" name="楕円 83"/>
        <xdr:cNvSpPr/>
      </xdr:nvSpPr>
      <xdr:spPr>
        <a:xfrm>
          <a:off x="1968500" y="62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161533</xdr:rowOff>
    </xdr:from>
    <xdr:ext cx="534377" cy="259045"/>
    <xdr:sp macro="" textlink="">
      <xdr:nvSpPr>
        <xdr:cNvPr id="85" name="テキスト ボックス 84"/>
        <xdr:cNvSpPr txBox="1"/>
      </xdr:nvSpPr>
      <xdr:spPr>
        <a:xfrm>
          <a:off x="1752111" y="63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137249</xdr:rowOff>
    </xdr:from>
    <xdr:to>
      <xdr:col>6</xdr:col>
      <xdr:colOff>38100</xdr:colOff>
      <xdr:row>37</xdr:row>
      <xdr:rowOff>67399</xdr:rowOff>
    </xdr:to>
    <xdr:sp macro="" textlink="">
      <xdr:nvSpPr>
        <xdr:cNvPr id="86" name="楕円 85"/>
        <xdr:cNvSpPr/>
      </xdr:nvSpPr>
      <xdr:spPr>
        <a:xfrm>
          <a:off x="1079500" y="6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58526</xdr:rowOff>
    </xdr:from>
    <xdr:ext cx="534377" cy="259045"/>
    <xdr:sp macro="" textlink="">
      <xdr:nvSpPr>
        <xdr:cNvPr id="87" name="テキスト ボックス 86"/>
        <xdr:cNvSpPr txBox="1"/>
      </xdr:nvSpPr>
      <xdr:spPr>
        <a:xfrm>
          <a:off x="863111" y="640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77698</xdr:rowOff>
    </xdr:from>
    <xdr:to>
      <xdr:col>24</xdr:col>
      <xdr:colOff>63500</xdr:colOff>
      <xdr:row>57</xdr:row>
      <xdr:rowOff>86589</xdr:rowOff>
    </xdr:to>
    <xdr:cxnSp macro="">
      <xdr:nvCxnSpPr>
        <xdr:cNvPr id="117" name="直線コネクタ 116"/>
        <xdr:cNvCxnSpPr/>
      </xdr:nvCxnSpPr>
      <xdr:spPr>
        <a:xfrm flipV="1">
          <a:off x="3797300" y="9850348"/>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86589</xdr:rowOff>
    </xdr:from>
    <xdr:to>
      <xdr:col>19</xdr:col>
      <xdr:colOff>177800</xdr:colOff>
      <xdr:row>57</xdr:row>
      <xdr:rowOff>92507</xdr:rowOff>
    </xdr:to>
    <xdr:cxnSp macro="">
      <xdr:nvCxnSpPr>
        <xdr:cNvPr id="120" name="直線コネクタ 119"/>
        <xdr:cNvCxnSpPr/>
      </xdr:nvCxnSpPr>
      <xdr:spPr>
        <a:xfrm flipV="1">
          <a:off x="2908300" y="9859239"/>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60134</xdr:rowOff>
    </xdr:from>
    <xdr:to>
      <xdr:col>15</xdr:col>
      <xdr:colOff>50800</xdr:colOff>
      <xdr:row>57</xdr:row>
      <xdr:rowOff>92507</xdr:rowOff>
    </xdr:to>
    <xdr:cxnSp macro="">
      <xdr:nvCxnSpPr>
        <xdr:cNvPr id="123" name="直線コネクタ 122"/>
        <xdr:cNvCxnSpPr/>
      </xdr:nvCxnSpPr>
      <xdr:spPr>
        <a:xfrm>
          <a:off x="2019300" y="9832784"/>
          <a:ext cx="889000" cy="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60134</xdr:rowOff>
    </xdr:from>
    <xdr:to>
      <xdr:col>10</xdr:col>
      <xdr:colOff>114300</xdr:colOff>
      <xdr:row>57</xdr:row>
      <xdr:rowOff>86220</xdr:rowOff>
    </xdr:to>
    <xdr:cxnSp macro="">
      <xdr:nvCxnSpPr>
        <xdr:cNvPr id="126" name="直線コネクタ 125"/>
        <xdr:cNvCxnSpPr/>
      </xdr:nvCxnSpPr>
      <xdr:spPr>
        <a:xfrm flipV="1">
          <a:off x="1130300" y="9832784"/>
          <a:ext cx="8890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26898</xdr:rowOff>
    </xdr:from>
    <xdr:to>
      <xdr:col>24</xdr:col>
      <xdr:colOff>114300</xdr:colOff>
      <xdr:row>57</xdr:row>
      <xdr:rowOff>128498</xdr:rowOff>
    </xdr:to>
    <xdr:sp macro="" textlink="">
      <xdr:nvSpPr>
        <xdr:cNvPr id="136" name="楕円 135"/>
        <xdr:cNvSpPr/>
      </xdr:nvSpPr>
      <xdr:spPr>
        <a:xfrm>
          <a:off x="4584700" y="97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5325</xdr:rowOff>
    </xdr:from>
    <xdr:ext cx="534377" cy="259045"/>
    <xdr:sp macro="" textlink="">
      <xdr:nvSpPr>
        <xdr:cNvPr id="137" name="物件費該当値テキスト"/>
        <xdr:cNvSpPr txBox="1"/>
      </xdr:nvSpPr>
      <xdr:spPr>
        <a:xfrm>
          <a:off x="4686300" y="97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35789</xdr:rowOff>
    </xdr:from>
    <xdr:to>
      <xdr:col>20</xdr:col>
      <xdr:colOff>38100</xdr:colOff>
      <xdr:row>57</xdr:row>
      <xdr:rowOff>137389</xdr:rowOff>
    </xdr:to>
    <xdr:sp macro="" textlink="">
      <xdr:nvSpPr>
        <xdr:cNvPr id="138" name="楕円 137"/>
        <xdr:cNvSpPr/>
      </xdr:nvSpPr>
      <xdr:spPr>
        <a:xfrm>
          <a:off x="3746500" y="98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128516</xdr:rowOff>
    </xdr:from>
    <xdr:ext cx="534377" cy="259045"/>
    <xdr:sp macro="" textlink="">
      <xdr:nvSpPr>
        <xdr:cNvPr id="139" name="テキスト ボックス 138"/>
        <xdr:cNvSpPr txBox="1"/>
      </xdr:nvSpPr>
      <xdr:spPr>
        <a:xfrm>
          <a:off x="3530111" y="99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41707</xdr:rowOff>
    </xdr:from>
    <xdr:to>
      <xdr:col>15</xdr:col>
      <xdr:colOff>101600</xdr:colOff>
      <xdr:row>57</xdr:row>
      <xdr:rowOff>143307</xdr:rowOff>
    </xdr:to>
    <xdr:sp macro="" textlink="">
      <xdr:nvSpPr>
        <xdr:cNvPr id="140" name="楕円 139"/>
        <xdr:cNvSpPr/>
      </xdr:nvSpPr>
      <xdr:spPr>
        <a:xfrm>
          <a:off x="2857500" y="98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134434</xdr:rowOff>
    </xdr:from>
    <xdr:ext cx="534377" cy="259045"/>
    <xdr:sp macro="" textlink="">
      <xdr:nvSpPr>
        <xdr:cNvPr id="141" name="テキスト ボックス 140"/>
        <xdr:cNvSpPr txBox="1"/>
      </xdr:nvSpPr>
      <xdr:spPr>
        <a:xfrm>
          <a:off x="2641111" y="99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9334</xdr:rowOff>
    </xdr:from>
    <xdr:to>
      <xdr:col>10</xdr:col>
      <xdr:colOff>165100</xdr:colOff>
      <xdr:row>57</xdr:row>
      <xdr:rowOff>110934</xdr:rowOff>
    </xdr:to>
    <xdr:sp macro="" textlink="">
      <xdr:nvSpPr>
        <xdr:cNvPr id="142" name="楕円 141"/>
        <xdr:cNvSpPr/>
      </xdr:nvSpPr>
      <xdr:spPr>
        <a:xfrm>
          <a:off x="1968500" y="97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102061</xdr:rowOff>
    </xdr:from>
    <xdr:ext cx="534377" cy="259045"/>
    <xdr:sp macro="" textlink="">
      <xdr:nvSpPr>
        <xdr:cNvPr id="143" name="テキスト ボックス 142"/>
        <xdr:cNvSpPr txBox="1"/>
      </xdr:nvSpPr>
      <xdr:spPr>
        <a:xfrm>
          <a:off x="1752111" y="987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35420</xdr:rowOff>
    </xdr:from>
    <xdr:to>
      <xdr:col>6</xdr:col>
      <xdr:colOff>38100</xdr:colOff>
      <xdr:row>57</xdr:row>
      <xdr:rowOff>137020</xdr:rowOff>
    </xdr:to>
    <xdr:sp macro="" textlink="">
      <xdr:nvSpPr>
        <xdr:cNvPr id="144" name="楕円 143"/>
        <xdr:cNvSpPr/>
      </xdr:nvSpPr>
      <xdr:spPr>
        <a:xfrm>
          <a:off x="1079500" y="98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128147</xdr:rowOff>
    </xdr:from>
    <xdr:ext cx="534377" cy="259045"/>
    <xdr:sp macro="" textlink="">
      <xdr:nvSpPr>
        <xdr:cNvPr id="145" name="テキスト ボックス 144"/>
        <xdr:cNvSpPr txBox="1"/>
      </xdr:nvSpPr>
      <xdr:spPr>
        <a:xfrm>
          <a:off x="863111" y="99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164922</xdr:rowOff>
    </xdr:from>
    <xdr:to>
      <xdr:col>24</xdr:col>
      <xdr:colOff>63500</xdr:colOff>
      <xdr:row>78</xdr:row>
      <xdr:rowOff>167894</xdr:rowOff>
    </xdr:to>
    <xdr:cxnSp macro="">
      <xdr:nvCxnSpPr>
        <xdr:cNvPr id="174" name="直線コネクタ 173"/>
        <xdr:cNvCxnSpPr/>
      </xdr:nvCxnSpPr>
      <xdr:spPr>
        <a:xfrm>
          <a:off x="3797300" y="1353802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164922</xdr:rowOff>
    </xdr:from>
    <xdr:to>
      <xdr:col>19</xdr:col>
      <xdr:colOff>177800</xdr:colOff>
      <xdr:row>79</xdr:row>
      <xdr:rowOff>14351</xdr:rowOff>
    </xdr:to>
    <xdr:cxnSp macro="">
      <xdr:nvCxnSpPr>
        <xdr:cNvPr id="177" name="直線コネクタ 176"/>
        <xdr:cNvCxnSpPr/>
      </xdr:nvCxnSpPr>
      <xdr:spPr>
        <a:xfrm flipV="1">
          <a:off x="2908300" y="13538022"/>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11761</xdr:rowOff>
    </xdr:from>
    <xdr:to>
      <xdr:col>15</xdr:col>
      <xdr:colOff>50800</xdr:colOff>
      <xdr:row>79</xdr:row>
      <xdr:rowOff>14351</xdr:rowOff>
    </xdr:to>
    <xdr:cxnSp macro="">
      <xdr:nvCxnSpPr>
        <xdr:cNvPr id="180" name="直線コネクタ 179"/>
        <xdr:cNvCxnSpPr/>
      </xdr:nvCxnSpPr>
      <xdr:spPr>
        <a:xfrm>
          <a:off x="2019300" y="13556311"/>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9703</xdr:rowOff>
    </xdr:from>
    <xdr:to>
      <xdr:col>10</xdr:col>
      <xdr:colOff>114300</xdr:colOff>
      <xdr:row>79</xdr:row>
      <xdr:rowOff>11761</xdr:rowOff>
    </xdr:to>
    <xdr:cxnSp macro="">
      <xdr:nvCxnSpPr>
        <xdr:cNvPr id="183" name="直線コネクタ 182"/>
        <xdr:cNvCxnSpPr/>
      </xdr:nvCxnSpPr>
      <xdr:spPr>
        <a:xfrm>
          <a:off x="1130300" y="1355425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117094</xdr:rowOff>
    </xdr:from>
    <xdr:to>
      <xdr:col>24</xdr:col>
      <xdr:colOff>114300</xdr:colOff>
      <xdr:row>79</xdr:row>
      <xdr:rowOff>47244</xdr:rowOff>
    </xdr:to>
    <xdr:sp macro="" textlink="">
      <xdr:nvSpPr>
        <xdr:cNvPr id="193" name="楕円 192"/>
        <xdr:cNvSpPr/>
      </xdr:nvSpPr>
      <xdr:spPr>
        <a:xfrm>
          <a:off x="4584700" y="134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32021</xdr:rowOff>
    </xdr:from>
    <xdr:ext cx="378565" cy="259045"/>
    <xdr:sp macro="" textlink="">
      <xdr:nvSpPr>
        <xdr:cNvPr id="194" name="維持補修費該当値テキスト"/>
        <xdr:cNvSpPr txBox="1"/>
      </xdr:nvSpPr>
      <xdr:spPr>
        <a:xfrm>
          <a:off x="4686300" y="13405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114122</xdr:rowOff>
    </xdr:from>
    <xdr:to>
      <xdr:col>20</xdr:col>
      <xdr:colOff>38100</xdr:colOff>
      <xdr:row>79</xdr:row>
      <xdr:rowOff>44272</xdr:rowOff>
    </xdr:to>
    <xdr:sp macro="" textlink="">
      <xdr:nvSpPr>
        <xdr:cNvPr id="195" name="楕円 194"/>
        <xdr:cNvSpPr/>
      </xdr:nvSpPr>
      <xdr:spPr>
        <a:xfrm>
          <a:off x="3746500" y="134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35399</xdr:rowOff>
    </xdr:from>
    <xdr:ext cx="378565" cy="259045"/>
    <xdr:sp macro="" textlink="">
      <xdr:nvSpPr>
        <xdr:cNvPr id="196" name="テキスト ボックス 195"/>
        <xdr:cNvSpPr txBox="1"/>
      </xdr:nvSpPr>
      <xdr:spPr>
        <a:xfrm>
          <a:off x="3608017" y="1357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135001</xdr:rowOff>
    </xdr:from>
    <xdr:to>
      <xdr:col>15</xdr:col>
      <xdr:colOff>101600</xdr:colOff>
      <xdr:row>79</xdr:row>
      <xdr:rowOff>65151</xdr:rowOff>
    </xdr:to>
    <xdr:sp macro="" textlink="">
      <xdr:nvSpPr>
        <xdr:cNvPr id="197" name="楕円 196"/>
        <xdr:cNvSpPr/>
      </xdr:nvSpPr>
      <xdr:spPr>
        <a:xfrm>
          <a:off x="2857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56278</xdr:rowOff>
    </xdr:from>
    <xdr:ext cx="378565" cy="259045"/>
    <xdr:sp macro="" textlink="">
      <xdr:nvSpPr>
        <xdr:cNvPr id="198" name="テキスト ボックス 197"/>
        <xdr:cNvSpPr txBox="1"/>
      </xdr:nvSpPr>
      <xdr:spPr>
        <a:xfrm>
          <a:off x="2719017" y="1360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132411</xdr:rowOff>
    </xdr:from>
    <xdr:to>
      <xdr:col>10</xdr:col>
      <xdr:colOff>165100</xdr:colOff>
      <xdr:row>79</xdr:row>
      <xdr:rowOff>62561</xdr:rowOff>
    </xdr:to>
    <xdr:sp macro="" textlink="">
      <xdr:nvSpPr>
        <xdr:cNvPr id="199" name="楕円 198"/>
        <xdr:cNvSpPr/>
      </xdr:nvSpPr>
      <xdr:spPr>
        <a:xfrm>
          <a:off x="1968500" y="135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53688</xdr:rowOff>
    </xdr:from>
    <xdr:ext cx="378565" cy="259045"/>
    <xdr:sp macro="" textlink="">
      <xdr:nvSpPr>
        <xdr:cNvPr id="200" name="テキスト ボックス 199"/>
        <xdr:cNvSpPr txBox="1"/>
      </xdr:nvSpPr>
      <xdr:spPr>
        <a:xfrm>
          <a:off x="1830017" y="13598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130353</xdr:rowOff>
    </xdr:from>
    <xdr:to>
      <xdr:col>6</xdr:col>
      <xdr:colOff>38100</xdr:colOff>
      <xdr:row>79</xdr:row>
      <xdr:rowOff>60503</xdr:rowOff>
    </xdr:to>
    <xdr:sp macro="" textlink="">
      <xdr:nvSpPr>
        <xdr:cNvPr id="201" name="楕円 200"/>
        <xdr:cNvSpPr/>
      </xdr:nvSpPr>
      <xdr:spPr>
        <a:xfrm>
          <a:off x="10795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51630</xdr:rowOff>
    </xdr:from>
    <xdr:ext cx="378565" cy="259045"/>
    <xdr:sp macro="" textlink="">
      <xdr:nvSpPr>
        <xdr:cNvPr id="202" name="テキスト ボックス 201"/>
        <xdr:cNvSpPr txBox="1"/>
      </xdr:nvSpPr>
      <xdr:spPr>
        <a:xfrm>
          <a:off x="941017" y="13596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125679</xdr:rowOff>
    </xdr:from>
    <xdr:to>
      <xdr:col>24</xdr:col>
      <xdr:colOff>63500</xdr:colOff>
      <xdr:row>95</xdr:row>
      <xdr:rowOff>143078</xdr:rowOff>
    </xdr:to>
    <xdr:cxnSp macro="">
      <xdr:nvCxnSpPr>
        <xdr:cNvPr id="232" name="直線コネクタ 231"/>
        <xdr:cNvCxnSpPr/>
      </xdr:nvCxnSpPr>
      <xdr:spPr>
        <a:xfrm>
          <a:off x="3797300" y="16413429"/>
          <a:ext cx="8382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125679</xdr:rowOff>
    </xdr:from>
    <xdr:to>
      <xdr:col>19</xdr:col>
      <xdr:colOff>177800</xdr:colOff>
      <xdr:row>95</xdr:row>
      <xdr:rowOff>129006</xdr:rowOff>
    </xdr:to>
    <xdr:cxnSp macro="">
      <xdr:nvCxnSpPr>
        <xdr:cNvPr id="235" name="直線コネクタ 234"/>
        <xdr:cNvCxnSpPr/>
      </xdr:nvCxnSpPr>
      <xdr:spPr>
        <a:xfrm flipV="1">
          <a:off x="2908300" y="16413429"/>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129006</xdr:rowOff>
    </xdr:from>
    <xdr:to>
      <xdr:col>15</xdr:col>
      <xdr:colOff>50800</xdr:colOff>
      <xdr:row>96</xdr:row>
      <xdr:rowOff>10807</xdr:rowOff>
    </xdr:to>
    <xdr:cxnSp macro="">
      <xdr:nvCxnSpPr>
        <xdr:cNvPr id="238" name="直線コネクタ 237"/>
        <xdr:cNvCxnSpPr/>
      </xdr:nvCxnSpPr>
      <xdr:spPr>
        <a:xfrm flipV="1">
          <a:off x="2019300" y="16416756"/>
          <a:ext cx="889000" cy="5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10807</xdr:rowOff>
    </xdr:from>
    <xdr:to>
      <xdr:col>10</xdr:col>
      <xdr:colOff>114300</xdr:colOff>
      <xdr:row>96</xdr:row>
      <xdr:rowOff>36018</xdr:rowOff>
    </xdr:to>
    <xdr:cxnSp macro="">
      <xdr:nvCxnSpPr>
        <xdr:cNvPr id="241" name="直線コネクタ 240"/>
        <xdr:cNvCxnSpPr/>
      </xdr:nvCxnSpPr>
      <xdr:spPr>
        <a:xfrm flipV="1">
          <a:off x="1130300" y="16470007"/>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92278</xdr:rowOff>
    </xdr:from>
    <xdr:to>
      <xdr:col>24</xdr:col>
      <xdr:colOff>114300</xdr:colOff>
      <xdr:row>96</xdr:row>
      <xdr:rowOff>22428</xdr:rowOff>
    </xdr:to>
    <xdr:sp macro="" textlink="">
      <xdr:nvSpPr>
        <xdr:cNvPr id="251" name="楕円 250"/>
        <xdr:cNvSpPr/>
      </xdr:nvSpPr>
      <xdr:spPr>
        <a:xfrm>
          <a:off x="4584700" y="163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70705</xdr:rowOff>
    </xdr:from>
    <xdr:ext cx="534377" cy="259045"/>
    <xdr:sp macro="" textlink="">
      <xdr:nvSpPr>
        <xdr:cNvPr id="252" name="扶助費該当値テキスト"/>
        <xdr:cNvSpPr txBox="1"/>
      </xdr:nvSpPr>
      <xdr:spPr>
        <a:xfrm>
          <a:off x="4686300" y="163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74879</xdr:rowOff>
    </xdr:from>
    <xdr:to>
      <xdr:col>20</xdr:col>
      <xdr:colOff>38100</xdr:colOff>
      <xdr:row>96</xdr:row>
      <xdr:rowOff>5029</xdr:rowOff>
    </xdr:to>
    <xdr:sp macro="" textlink="">
      <xdr:nvSpPr>
        <xdr:cNvPr id="253" name="楕円 252"/>
        <xdr:cNvSpPr/>
      </xdr:nvSpPr>
      <xdr:spPr>
        <a:xfrm>
          <a:off x="3746500" y="163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167606</xdr:rowOff>
    </xdr:from>
    <xdr:ext cx="534377" cy="259045"/>
    <xdr:sp macro="" textlink="">
      <xdr:nvSpPr>
        <xdr:cNvPr id="254" name="テキスト ボックス 253"/>
        <xdr:cNvSpPr txBox="1"/>
      </xdr:nvSpPr>
      <xdr:spPr>
        <a:xfrm>
          <a:off x="3530111" y="164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78206</xdr:rowOff>
    </xdr:from>
    <xdr:to>
      <xdr:col>15</xdr:col>
      <xdr:colOff>101600</xdr:colOff>
      <xdr:row>96</xdr:row>
      <xdr:rowOff>8356</xdr:rowOff>
    </xdr:to>
    <xdr:sp macro="" textlink="">
      <xdr:nvSpPr>
        <xdr:cNvPr id="255" name="楕円 254"/>
        <xdr:cNvSpPr/>
      </xdr:nvSpPr>
      <xdr:spPr>
        <a:xfrm>
          <a:off x="2857500" y="163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170933</xdr:rowOff>
    </xdr:from>
    <xdr:ext cx="534377" cy="259045"/>
    <xdr:sp macro="" textlink="">
      <xdr:nvSpPr>
        <xdr:cNvPr id="256" name="テキスト ボックス 255"/>
        <xdr:cNvSpPr txBox="1"/>
      </xdr:nvSpPr>
      <xdr:spPr>
        <a:xfrm>
          <a:off x="2641111" y="164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131457</xdr:rowOff>
    </xdr:from>
    <xdr:to>
      <xdr:col>10</xdr:col>
      <xdr:colOff>165100</xdr:colOff>
      <xdr:row>96</xdr:row>
      <xdr:rowOff>61607</xdr:rowOff>
    </xdr:to>
    <xdr:sp macro="" textlink="">
      <xdr:nvSpPr>
        <xdr:cNvPr id="257" name="楕円 256"/>
        <xdr:cNvSpPr/>
      </xdr:nvSpPr>
      <xdr:spPr>
        <a:xfrm>
          <a:off x="1968500" y="164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52734</xdr:rowOff>
    </xdr:from>
    <xdr:ext cx="534377" cy="259045"/>
    <xdr:sp macro="" textlink="">
      <xdr:nvSpPr>
        <xdr:cNvPr id="258" name="テキスト ボックス 257"/>
        <xdr:cNvSpPr txBox="1"/>
      </xdr:nvSpPr>
      <xdr:spPr>
        <a:xfrm>
          <a:off x="1752111" y="1651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156668</xdr:rowOff>
    </xdr:from>
    <xdr:to>
      <xdr:col>6</xdr:col>
      <xdr:colOff>38100</xdr:colOff>
      <xdr:row>96</xdr:row>
      <xdr:rowOff>86818</xdr:rowOff>
    </xdr:to>
    <xdr:sp macro="" textlink="">
      <xdr:nvSpPr>
        <xdr:cNvPr id="259" name="楕円 258"/>
        <xdr:cNvSpPr/>
      </xdr:nvSpPr>
      <xdr:spPr>
        <a:xfrm>
          <a:off x="1079500" y="164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77945</xdr:rowOff>
    </xdr:from>
    <xdr:ext cx="534377" cy="259045"/>
    <xdr:sp macro="" textlink="">
      <xdr:nvSpPr>
        <xdr:cNvPr id="260" name="テキスト ボックス 259"/>
        <xdr:cNvSpPr txBox="1"/>
      </xdr:nvSpPr>
      <xdr:spPr>
        <a:xfrm>
          <a:off x="863111" y="165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128019</xdr:rowOff>
    </xdr:from>
    <xdr:to>
      <xdr:col>55</xdr:col>
      <xdr:colOff>0</xdr:colOff>
      <xdr:row>38</xdr:row>
      <xdr:rowOff>128923</xdr:rowOff>
    </xdr:to>
    <xdr:cxnSp macro="">
      <xdr:nvCxnSpPr>
        <xdr:cNvPr id="291" name="直線コネクタ 290"/>
        <xdr:cNvCxnSpPr/>
      </xdr:nvCxnSpPr>
      <xdr:spPr>
        <a:xfrm flipV="1">
          <a:off x="9639300" y="6643119"/>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118299</xdr:rowOff>
    </xdr:from>
    <xdr:to>
      <xdr:col>50</xdr:col>
      <xdr:colOff>114300</xdr:colOff>
      <xdr:row>38</xdr:row>
      <xdr:rowOff>128923</xdr:rowOff>
    </xdr:to>
    <xdr:cxnSp macro="">
      <xdr:nvCxnSpPr>
        <xdr:cNvPr id="294" name="直線コネクタ 293"/>
        <xdr:cNvCxnSpPr/>
      </xdr:nvCxnSpPr>
      <xdr:spPr>
        <a:xfrm>
          <a:off x="8750300" y="6633399"/>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70086</xdr:rowOff>
    </xdr:from>
    <xdr:to>
      <xdr:col>45</xdr:col>
      <xdr:colOff>177800</xdr:colOff>
      <xdr:row>38</xdr:row>
      <xdr:rowOff>118299</xdr:rowOff>
    </xdr:to>
    <xdr:cxnSp macro="">
      <xdr:nvCxnSpPr>
        <xdr:cNvPr id="297" name="直線コネクタ 296"/>
        <xdr:cNvCxnSpPr/>
      </xdr:nvCxnSpPr>
      <xdr:spPr>
        <a:xfrm>
          <a:off x="7861300" y="6585186"/>
          <a:ext cx="8890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70086</xdr:rowOff>
    </xdr:from>
    <xdr:to>
      <xdr:col>41</xdr:col>
      <xdr:colOff>50800</xdr:colOff>
      <xdr:row>38</xdr:row>
      <xdr:rowOff>130600</xdr:rowOff>
    </xdr:to>
    <xdr:cxnSp macro="">
      <xdr:nvCxnSpPr>
        <xdr:cNvPr id="300" name="直線コネクタ 299"/>
        <xdr:cNvCxnSpPr/>
      </xdr:nvCxnSpPr>
      <xdr:spPr>
        <a:xfrm flipV="1">
          <a:off x="6972300" y="6585186"/>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77219</xdr:rowOff>
    </xdr:from>
    <xdr:to>
      <xdr:col>55</xdr:col>
      <xdr:colOff>50800</xdr:colOff>
      <xdr:row>39</xdr:row>
      <xdr:rowOff>7369</xdr:rowOff>
    </xdr:to>
    <xdr:sp macro="" textlink="">
      <xdr:nvSpPr>
        <xdr:cNvPr id="310" name="楕円 309"/>
        <xdr:cNvSpPr/>
      </xdr:nvSpPr>
      <xdr:spPr>
        <a:xfrm>
          <a:off x="10426700" y="65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163596</xdr:rowOff>
    </xdr:from>
    <xdr:ext cx="534377" cy="259045"/>
    <xdr:sp macro="" textlink="">
      <xdr:nvSpPr>
        <xdr:cNvPr id="311" name="補助費等該当値テキスト"/>
        <xdr:cNvSpPr txBox="1"/>
      </xdr:nvSpPr>
      <xdr:spPr>
        <a:xfrm>
          <a:off x="10528300" y="65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78123</xdr:rowOff>
    </xdr:from>
    <xdr:to>
      <xdr:col>50</xdr:col>
      <xdr:colOff>165100</xdr:colOff>
      <xdr:row>39</xdr:row>
      <xdr:rowOff>8273</xdr:rowOff>
    </xdr:to>
    <xdr:sp macro="" textlink="">
      <xdr:nvSpPr>
        <xdr:cNvPr id="312" name="楕円 311"/>
        <xdr:cNvSpPr/>
      </xdr:nvSpPr>
      <xdr:spPr>
        <a:xfrm>
          <a:off x="9588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170850</xdr:rowOff>
    </xdr:from>
    <xdr:ext cx="534377" cy="259045"/>
    <xdr:sp macro="" textlink="">
      <xdr:nvSpPr>
        <xdr:cNvPr id="313" name="テキスト ボックス 312"/>
        <xdr:cNvSpPr txBox="1"/>
      </xdr:nvSpPr>
      <xdr:spPr>
        <a:xfrm>
          <a:off x="9372111" y="66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67499</xdr:rowOff>
    </xdr:from>
    <xdr:to>
      <xdr:col>46</xdr:col>
      <xdr:colOff>38100</xdr:colOff>
      <xdr:row>38</xdr:row>
      <xdr:rowOff>169099</xdr:rowOff>
    </xdr:to>
    <xdr:sp macro="" textlink="">
      <xdr:nvSpPr>
        <xdr:cNvPr id="314" name="楕円 313"/>
        <xdr:cNvSpPr/>
      </xdr:nvSpPr>
      <xdr:spPr>
        <a:xfrm>
          <a:off x="8699500" y="65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160226</xdr:rowOff>
    </xdr:from>
    <xdr:ext cx="534377" cy="259045"/>
    <xdr:sp macro="" textlink="">
      <xdr:nvSpPr>
        <xdr:cNvPr id="315" name="テキスト ボックス 314"/>
        <xdr:cNvSpPr txBox="1"/>
      </xdr:nvSpPr>
      <xdr:spPr>
        <a:xfrm>
          <a:off x="8483111" y="66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19286</xdr:rowOff>
    </xdr:from>
    <xdr:to>
      <xdr:col>41</xdr:col>
      <xdr:colOff>101600</xdr:colOff>
      <xdr:row>38</xdr:row>
      <xdr:rowOff>120886</xdr:rowOff>
    </xdr:to>
    <xdr:sp macro="" textlink="">
      <xdr:nvSpPr>
        <xdr:cNvPr id="316" name="楕円 315"/>
        <xdr:cNvSpPr/>
      </xdr:nvSpPr>
      <xdr:spPr>
        <a:xfrm>
          <a:off x="7810500" y="653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112013</xdr:rowOff>
    </xdr:from>
    <xdr:ext cx="534377" cy="259045"/>
    <xdr:sp macro="" textlink="">
      <xdr:nvSpPr>
        <xdr:cNvPr id="317" name="テキスト ボックス 316"/>
        <xdr:cNvSpPr txBox="1"/>
      </xdr:nvSpPr>
      <xdr:spPr>
        <a:xfrm>
          <a:off x="7594111" y="662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79800</xdr:rowOff>
    </xdr:from>
    <xdr:to>
      <xdr:col>36</xdr:col>
      <xdr:colOff>165100</xdr:colOff>
      <xdr:row>39</xdr:row>
      <xdr:rowOff>9950</xdr:rowOff>
    </xdr:to>
    <xdr:sp macro="" textlink="">
      <xdr:nvSpPr>
        <xdr:cNvPr id="318" name="楕円 317"/>
        <xdr:cNvSpPr/>
      </xdr:nvSpPr>
      <xdr:spPr>
        <a:xfrm>
          <a:off x="6921500" y="65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1077</xdr:rowOff>
    </xdr:from>
    <xdr:ext cx="534377" cy="259045"/>
    <xdr:sp macro="" textlink="">
      <xdr:nvSpPr>
        <xdr:cNvPr id="319" name="テキスト ボックス 318"/>
        <xdr:cNvSpPr txBox="1"/>
      </xdr:nvSpPr>
      <xdr:spPr>
        <a:xfrm>
          <a:off x="6705111" y="66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51026</xdr:rowOff>
    </xdr:from>
    <xdr:to>
      <xdr:col>55</xdr:col>
      <xdr:colOff>0</xdr:colOff>
      <xdr:row>58</xdr:row>
      <xdr:rowOff>64228</xdr:rowOff>
    </xdr:to>
    <xdr:cxnSp macro="">
      <xdr:nvCxnSpPr>
        <xdr:cNvPr id="346" name="直線コネクタ 345"/>
        <xdr:cNvCxnSpPr/>
      </xdr:nvCxnSpPr>
      <xdr:spPr>
        <a:xfrm>
          <a:off x="9639300" y="9995126"/>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41475</xdr:rowOff>
    </xdr:from>
    <xdr:to>
      <xdr:col>50</xdr:col>
      <xdr:colOff>114300</xdr:colOff>
      <xdr:row>58</xdr:row>
      <xdr:rowOff>51026</xdr:rowOff>
    </xdr:to>
    <xdr:cxnSp macro="">
      <xdr:nvCxnSpPr>
        <xdr:cNvPr id="349" name="直線コネクタ 348"/>
        <xdr:cNvCxnSpPr/>
      </xdr:nvCxnSpPr>
      <xdr:spPr>
        <a:xfrm>
          <a:off x="8750300" y="9985575"/>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41475</xdr:rowOff>
    </xdr:from>
    <xdr:to>
      <xdr:col>45</xdr:col>
      <xdr:colOff>177800</xdr:colOff>
      <xdr:row>58</xdr:row>
      <xdr:rowOff>57397</xdr:rowOff>
    </xdr:to>
    <xdr:cxnSp macro="">
      <xdr:nvCxnSpPr>
        <xdr:cNvPr id="352" name="直線コネクタ 351"/>
        <xdr:cNvCxnSpPr/>
      </xdr:nvCxnSpPr>
      <xdr:spPr>
        <a:xfrm flipV="1">
          <a:off x="7861300" y="9985575"/>
          <a:ext cx="889000" cy="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35051</xdr:rowOff>
    </xdr:from>
    <xdr:to>
      <xdr:col>41</xdr:col>
      <xdr:colOff>50800</xdr:colOff>
      <xdr:row>58</xdr:row>
      <xdr:rowOff>57397</xdr:rowOff>
    </xdr:to>
    <xdr:cxnSp macro="">
      <xdr:nvCxnSpPr>
        <xdr:cNvPr id="355" name="直線コネクタ 354"/>
        <xdr:cNvCxnSpPr/>
      </xdr:nvCxnSpPr>
      <xdr:spPr>
        <a:xfrm>
          <a:off x="6972300" y="9979151"/>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13428</xdr:rowOff>
    </xdr:from>
    <xdr:to>
      <xdr:col>55</xdr:col>
      <xdr:colOff>50800</xdr:colOff>
      <xdr:row>58</xdr:row>
      <xdr:rowOff>115028</xdr:rowOff>
    </xdr:to>
    <xdr:sp macro="" textlink="">
      <xdr:nvSpPr>
        <xdr:cNvPr id="365" name="楕円 364"/>
        <xdr:cNvSpPr/>
      </xdr:nvSpPr>
      <xdr:spPr>
        <a:xfrm>
          <a:off x="10426700" y="99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226</xdr:rowOff>
    </xdr:from>
    <xdr:to>
      <xdr:col>50</xdr:col>
      <xdr:colOff>165100</xdr:colOff>
      <xdr:row>58</xdr:row>
      <xdr:rowOff>101826</xdr:rowOff>
    </xdr:to>
    <xdr:sp macro="" textlink="">
      <xdr:nvSpPr>
        <xdr:cNvPr id="367" name="楕円 366"/>
        <xdr:cNvSpPr/>
      </xdr:nvSpPr>
      <xdr:spPr>
        <a:xfrm>
          <a:off x="9588500" y="9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92953</xdr:rowOff>
    </xdr:from>
    <xdr:ext cx="534377" cy="259045"/>
    <xdr:sp macro="" textlink="">
      <xdr:nvSpPr>
        <xdr:cNvPr id="368" name="テキスト ボックス 367"/>
        <xdr:cNvSpPr txBox="1"/>
      </xdr:nvSpPr>
      <xdr:spPr>
        <a:xfrm>
          <a:off x="9372111" y="100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162125</xdr:rowOff>
    </xdr:from>
    <xdr:to>
      <xdr:col>46</xdr:col>
      <xdr:colOff>38100</xdr:colOff>
      <xdr:row>58</xdr:row>
      <xdr:rowOff>92275</xdr:rowOff>
    </xdr:to>
    <xdr:sp macro="" textlink="">
      <xdr:nvSpPr>
        <xdr:cNvPr id="369" name="楕円 368"/>
        <xdr:cNvSpPr/>
      </xdr:nvSpPr>
      <xdr:spPr>
        <a:xfrm>
          <a:off x="8699500" y="99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83402</xdr:rowOff>
    </xdr:from>
    <xdr:ext cx="534377" cy="259045"/>
    <xdr:sp macro="" textlink="">
      <xdr:nvSpPr>
        <xdr:cNvPr id="370" name="テキスト ボックス 369"/>
        <xdr:cNvSpPr txBox="1"/>
      </xdr:nvSpPr>
      <xdr:spPr>
        <a:xfrm>
          <a:off x="8483111" y="1002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6597</xdr:rowOff>
    </xdr:from>
    <xdr:to>
      <xdr:col>41</xdr:col>
      <xdr:colOff>101600</xdr:colOff>
      <xdr:row>58</xdr:row>
      <xdr:rowOff>108197</xdr:rowOff>
    </xdr:to>
    <xdr:sp macro="" textlink="">
      <xdr:nvSpPr>
        <xdr:cNvPr id="371" name="楕円 370"/>
        <xdr:cNvSpPr/>
      </xdr:nvSpPr>
      <xdr:spPr>
        <a:xfrm>
          <a:off x="7810500" y="99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99324</xdr:rowOff>
    </xdr:from>
    <xdr:ext cx="534377" cy="259045"/>
    <xdr:sp macro="" textlink="">
      <xdr:nvSpPr>
        <xdr:cNvPr id="372" name="テキスト ボックス 371"/>
        <xdr:cNvSpPr txBox="1"/>
      </xdr:nvSpPr>
      <xdr:spPr>
        <a:xfrm>
          <a:off x="7594111" y="100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155701</xdr:rowOff>
    </xdr:from>
    <xdr:to>
      <xdr:col>36</xdr:col>
      <xdr:colOff>165100</xdr:colOff>
      <xdr:row>58</xdr:row>
      <xdr:rowOff>85851</xdr:rowOff>
    </xdr:to>
    <xdr:sp macro="" textlink="">
      <xdr:nvSpPr>
        <xdr:cNvPr id="373" name="楕円 372"/>
        <xdr:cNvSpPr/>
      </xdr:nvSpPr>
      <xdr:spPr>
        <a:xfrm>
          <a:off x="6921500" y="99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76978</xdr:rowOff>
    </xdr:from>
    <xdr:ext cx="534377" cy="259045"/>
    <xdr:sp macro="" textlink="">
      <xdr:nvSpPr>
        <xdr:cNvPr id="374" name="テキスト ボックス 373"/>
        <xdr:cNvSpPr txBox="1"/>
      </xdr:nvSpPr>
      <xdr:spPr>
        <a:xfrm>
          <a:off x="6705111" y="100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94748</xdr:rowOff>
    </xdr:from>
    <xdr:to>
      <xdr:col>55</xdr:col>
      <xdr:colOff>0</xdr:colOff>
      <xdr:row>79</xdr:row>
      <xdr:rowOff>95433</xdr:rowOff>
    </xdr:to>
    <xdr:cxnSp macro="">
      <xdr:nvCxnSpPr>
        <xdr:cNvPr id="405" name="直線コネクタ 404"/>
        <xdr:cNvCxnSpPr/>
      </xdr:nvCxnSpPr>
      <xdr:spPr>
        <a:xfrm>
          <a:off x="9639300" y="13639298"/>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94748</xdr:rowOff>
    </xdr:from>
    <xdr:to>
      <xdr:col>50</xdr:col>
      <xdr:colOff>114300</xdr:colOff>
      <xdr:row>79</xdr:row>
      <xdr:rowOff>97977</xdr:rowOff>
    </xdr:to>
    <xdr:cxnSp macro="">
      <xdr:nvCxnSpPr>
        <xdr:cNvPr id="408" name="直線コネクタ 407"/>
        <xdr:cNvCxnSpPr/>
      </xdr:nvCxnSpPr>
      <xdr:spPr>
        <a:xfrm flipV="1">
          <a:off x="8750300" y="13639298"/>
          <a:ext cx="8890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97977</xdr:rowOff>
    </xdr:from>
    <xdr:to>
      <xdr:col>45</xdr:col>
      <xdr:colOff>177800</xdr:colOff>
      <xdr:row>79</xdr:row>
      <xdr:rowOff>98729</xdr:rowOff>
    </xdr:to>
    <xdr:cxnSp macro="">
      <xdr:nvCxnSpPr>
        <xdr:cNvPr id="411" name="直線コネクタ 410"/>
        <xdr:cNvCxnSpPr/>
      </xdr:nvCxnSpPr>
      <xdr:spPr>
        <a:xfrm flipV="1">
          <a:off x="7861300" y="13642527"/>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77857</xdr:rowOff>
    </xdr:from>
    <xdr:to>
      <xdr:col>41</xdr:col>
      <xdr:colOff>50800</xdr:colOff>
      <xdr:row>79</xdr:row>
      <xdr:rowOff>98729</xdr:rowOff>
    </xdr:to>
    <xdr:cxnSp macro="">
      <xdr:nvCxnSpPr>
        <xdr:cNvPr id="414" name="直線コネクタ 413"/>
        <xdr:cNvCxnSpPr/>
      </xdr:nvCxnSpPr>
      <xdr:spPr>
        <a:xfrm>
          <a:off x="6972300" y="13622407"/>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44633</xdr:rowOff>
    </xdr:from>
    <xdr:to>
      <xdr:col>55</xdr:col>
      <xdr:colOff>50800</xdr:colOff>
      <xdr:row>79</xdr:row>
      <xdr:rowOff>146233</xdr:rowOff>
    </xdr:to>
    <xdr:sp macro="" textlink="">
      <xdr:nvSpPr>
        <xdr:cNvPr id="424" name="楕円 423"/>
        <xdr:cNvSpPr/>
      </xdr:nvSpPr>
      <xdr:spPr>
        <a:xfrm>
          <a:off x="10426700" y="135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43948</xdr:rowOff>
    </xdr:from>
    <xdr:to>
      <xdr:col>50</xdr:col>
      <xdr:colOff>165100</xdr:colOff>
      <xdr:row>79</xdr:row>
      <xdr:rowOff>145548</xdr:rowOff>
    </xdr:to>
    <xdr:sp macro="" textlink="">
      <xdr:nvSpPr>
        <xdr:cNvPr id="426" name="楕円 425"/>
        <xdr:cNvSpPr/>
      </xdr:nvSpPr>
      <xdr:spPr>
        <a:xfrm>
          <a:off x="9588500" y="135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136675</xdr:rowOff>
    </xdr:from>
    <xdr:ext cx="469744" cy="259045"/>
    <xdr:sp macro="" textlink="">
      <xdr:nvSpPr>
        <xdr:cNvPr id="427" name="テキスト ボックス 426"/>
        <xdr:cNvSpPr txBox="1"/>
      </xdr:nvSpPr>
      <xdr:spPr>
        <a:xfrm>
          <a:off x="9404428" y="1368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47177</xdr:rowOff>
    </xdr:from>
    <xdr:to>
      <xdr:col>46</xdr:col>
      <xdr:colOff>38100</xdr:colOff>
      <xdr:row>79</xdr:row>
      <xdr:rowOff>148777</xdr:rowOff>
    </xdr:to>
    <xdr:sp macro="" textlink="">
      <xdr:nvSpPr>
        <xdr:cNvPr id="428" name="楕円 427"/>
        <xdr:cNvSpPr/>
      </xdr:nvSpPr>
      <xdr:spPr>
        <a:xfrm>
          <a:off x="8699500" y="135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139904</xdr:rowOff>
    </xdr:from>
    <xdr:ext cx="378565" cy="259045"/>
    <xdr:sp macro="" textlink="">
      <xdr:nvSpPr>
        <xdr:cNvPr id="429" name="テキスト ボックス 428"/>
        <xdr:cNvSpPr txBox="1"/>
      </xdr:nvSpPr>
      <xdr:spPr>
        <a:xfrm>
          <a:off x="8561017" y="1368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47929</xdr:rowOff>
    </xdr:from>
    <xdr:to>
      <xdr:col>41</xdr:col>
      <xdr:colOff>101600</xdr:colOff>
      <xdr:row>79</xdr:row>
      <xdr:rowOff>149529</xdr:rowOff>
    </xdr:to>
    <xdr:sp macro="" textlink="">
      <xdr:nvSpPr>
        <xdr:cNvPr id="430" name="楕円 429"/>
        <xdr:cNvSpPr/>
      </xdr:nvSpPr>
      <xdr:spPr>
        <a:xfrm>
          <a:off x="7810500" y="135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140656</xdr:rowOff>
    </xdr:from>
    <xdr:ext cx="313932" cy="259045"/>
    <xdr:sp macro="" textlink="">
      <xdr:nvSpPr>
        <xdr:cNvPr id="431" name="テキスト ボックス 430"/>
        <xdr:cNvSpPr txBox="1"/>
      </xdr:nvSpPr>
      <xdr:spPr>
        <a:xfrm>
          <a:off x="7704333" y="13685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27057</xdr:rowOff>
    </xdr:from>
    <xdr:to>
      <xdr:col>36</xdr:col>
      <xdr:colOff>165100</xdr:colOff>
      <xdr:row>79</xdr:row>
      <xdr:rowOff>128657</xdr:rowOff>
    </xdr:to>
    <xdr:sp macro="" textlink="">
      <xdr:nvSpPr>
        <xdr:cNvPr id="432" name="楕円 431"/>
        <xdr:cNvSpPr/>
      </xdr:nvSpPr>
      <xdr:spPr>
        <a:xfrm>
          <a:off x="6921500" y="13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119784</xdr:rowOff>
    </xdr:from>
    <xdr:ext cx="469744" cy="259045"/>
    <xdr:sp macro="" textlink="">
      <xdr:nvSpPr>
        <xdr:cNvPr id="433" name="テキスト ボックス 432"/>
        <xdr:cNvSpPr txBox="1"/>
      </xdr:nvSpPr>
      <xdr:spPr>
        <a:xfrm>
          <a:off x="6737428" y="1366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49403</xdr:rowOff>
    </xdr:from>
    <xdr:to>
      <xdr:col>55</xdr:col>
      <xdr:colOff>0</xdr:colOff>
      <xdr:row>97</xdr:row>
      <xdr:rowOff>136663</xdr:rowOff>
    </xdr:to>
    <xdr:cxnSp macro="">
      <xdr:nvCxnSpPr>
        <xdr:cNvPr id="464" name="直線コネクタ 463"/>
        <xdr:cNvCxnSpPr/>
      </xdr:nvCxnSpPr>
      <xdr:spPr>
        <a:xfrm>
          <a:off x="9639300" y="16680053"/>
          <a:ext cx="8382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101034</xdr:rowOff>
    </xdr:from>
    <xdr:to>
      <xdr:col>50</xdr:col>
      <xdr:colOff>114300</xdr:colOff>
      <xdr:row>97</xdr:row>
      <xdr:rowOff>49403</xdr:rowOff>
    </xdr:to>
    <xdr:cxnSp macro="">
      <xdr:nvCxnSpPr>
        <xdr:cNvPr id="467" name="直線コネクタ 466"/>
        <xdr:cNvCxnSpPr/>
      </xdr:nvCxnSpPr>
      <xdr:spPr>
        <a:xfrm>
          <a:off x="8750300" y="16560234"/>
          <a:ext cx="889000" cy="1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101034</xdr:rowOff>
    </xdr:from>
    <xdr:to>
      <xdr:col>45</xdr:col>
      <xdr:colOff>177800</xdr:colOff>
      <xdr:row>96</xdr:row>
      <xdr:rowOff>141464</xdr:rowOff>
    </xdr:to>
    <xdr:cxnSp macro="">
      <xdr:nvCxnSpPr>
        <xdr:cNvPr id="470" name="直線コネクタ 469"/>
        <xdr:cNvCxnSpPr/>
      </xdr:nvCxnSpPr>
      <xdr:spPr>
        <a:xfrm flipV="1">
          <a:off x="7861300" y="16560234"/>
          <a:ext cx="889000" cy="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40047</xdr:rowOff>
    </xdr:from>
    <xdr:to>
      <xdr:col>41</xdr:col>
      <xdr:colOff>50800</xdr:colOff>
      <xdr:row>96</xdr:row>
      <xdr:rowOff>141464</xdr:rowOff>
    </xdr:to>
    <xdr:cxnSp macro="">
      <xdr:nvCxnSpPr>
        <xdr:cNvPr id="473" name="直線コネクタ 472"/>
        <xdr:cNvCxnSpPr/>
      </xdr:nvCxnSpPr>
      <xdr:spPr>
        <a:xfrm>
          <a:off x="6972300" y="16499247"/>
          <a:ext cx="889000" cy="10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85863</xdr:rowOff>
    </xdr:from>
    <xdr:to>
      <xdr:col>55</xdr:col>
      <xdr:colOff>50800</xdr:colOff>
      <xdr:row>98</xdr:row>
      <xdr:rowOff>16013</xdr:rowOff>
    </xdr:to>
    <xdr:sp macro="" textlink="">
      <xdr:nvSpPr>
        <xdr:cNvPr id="483" name="楕円 482"/>
        <xdr:cNvSpPr/>
      </xdr:nvSpPr>
      <xdr:spPr>
        <a:xfrm>
          <a:off x="10426700" y="1671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64290</xdr:rowOff>
    </xdr:from>
    <xdr:ext cx="534377" cy="259045"/>
    <xdr:sp macro="" textlink="">
      <xdr:nvSpPr>
        <xdr:cNvPr id="484" name="普通建設事業費 （ うち更新整備　）該当値テキスト"/>
        <xdr:cNvSpPr txBox="1"/>
      </xdr:nvSpPr>
      <xdr:spPr>
        <a:xfrm>
          <a:off x="10528300" y="1669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170053</xdr:rowOff>
    </xdr:from>
    <xdr:to>
      <xdr:col>50</xdr:col>
      <xdr:colOff>165100</xdr:colOff>
      <xdr:row>97</xdr:row>
      <xdr:rowOff>100203</xdr:rowOff>
    </xdr:to>
    <xdr:sp macro="" textlink="">
      <xdr:nvSpPr>
        <xdr:cNvPr id="485" name="楕円 484"/>
        <xdr:cNvSpPr/>
      </xdr:nvSpPr>
      <xdr:spPr>
        <a:xfrm>
          <a:off x="9588500" y="166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91330</xdr:rowOff>
    </xdr:from>
    <xdr:ext cx="534377" cy="259045"/>
    <xdr:sp macro="" textlink="">
      <xdr:nvSpPr>
        <xdr:cNvPr id="486" name="テキスト ボックス 485"/>
        <xdr:cNvSpPr txBox="1"/>
      </xdr:nvSpPr>
      <xdr:spPr>
        <a:xfrm>
          <a:off x="9372111" y="167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50234</xdr:rowOff>
    </xdr:from>
    <xdr:to>
      <xdr:col>46</xdr:col>
      <xdr:colOff>38100</xdr:colOff>
      <xdr:row>96</xdr:row>
      <xdr:rowOff>151834</xdr:rowOff>
    </xdr:to>
    <xdr:sp macro="" textlink="">
      <xdr:nvSpPr>
        <xdr:cNvPr id="487" name="楕円 486"/>
        <xdr:cNvSpPr/>
      </xdr:nvSpPr>
      <xdr:spPr>
        <a:xfrm>
          <a:off x="8699500" y="16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168361</xdr:rowOff>
    </xdr:from>
    <xdr:ext cx="534377" cy="259045"/>
    <xdr:sp macro="" textlink="">
      <xdr:nvSpPr>
        <xdr:cNvPr id="488" name="テキスト ボックス 487"/>
        <xdr:cNvSpPr txBox="1"/>
      </xdr:nvSpPr>
      <xdr:spPr>
        <a:xfrm>
          <a:off x="8483111" y="1628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90664</xdr:rowOff>
    </xdr:from>
    <xdr:to>
      <xdr:col>41</xdr:col>
      <xdr:colOff>101600</xdr:colOff>
      <xdr:row>97</xdr:row>
      <xdr:rowOff>20814</xdr:rowOff>
    </xdr:to>
    <xdr:sp macro="" textlink="">
      <xdr:nvSpPr>
        <xdr:cNvPr id="489" name="楕円 488"/>
        <xdr:cNvSpPr/>
      </xdr:nvSpPr>
      <xdr:spPr>
        <a:xfrm>
          <a:off x="7810500" y="165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37341</xdr:rowOff>
    </xdr:from>
    <xdr:ext cx="534377" cy="259045"/>
    <xdr:sp macro="" textlink="">
      <xdr:nvSpPr>
        <xdr:cNvPr id="490" name="テキスト ボックス 489"/>
        <xdr:cNvSpPr txBox="1"/>
      </xdr:nvSpPr>
      <xdr:spPr>
        <a:xfrm>
          <a:off x="7594111" y="1632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160697</xdr:rowOff>
    </xdr:from>
    <xdr:to>
      <xdr:col>36</xdr:col>
      <xdr:colOff>165100</xdr:colOff>
      <xdr:row>96</xdr:row>
      <xdr:rowOff>90847</xdr:rowOff>
    </xdr:to>
    <xdr:sp macro="" textlink="">
      <xdr:nvSpPr>
        <xdr:cNvPr id="491" name="楕円 490"/>
        <xdr:cNvSpPr/>
      </xdr:nvSpPr>
      <xdr:spPr>
        <a:xfrm>
          <a:off x="6921500" y="16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107374</xdr:rowOff>
    </xdr:from>
    <xdr:ext cx="534377" cy="259045"/>
    <xdr:sp macro="" textlink="">
      <xdr:nvSpPr>
        <xdr:cNvPr id="492" name="テキスト ボックス 491"/>
        <xdr:cNvSpPr txBox="1"/>
      </xdr:nvSpPr>
      <xdr:spPr>
        <a:xfrm>
          <a:off x="6705111" y="162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31131</xdr:rowOff>
    </xdr:from>
    <xdr:to>
      <xdr:col>85</xdr:col>
      <xdr:colOff>127000</xdr:colOff>
      <xdr:row>76</xdr:row>
      <xdr:rowOff>46481</xdr:rowOff>
    </xdr:to>
    <xdr:cxnSp macro="">
      <xdr:nvCxnSpPr>
        <xdr:cNvPr id="629" name="直線コネクタ 628"/>
        <xdr:cNvCxnSpPr/>
      </xdr:nvCxnSpPr>
      <xdr:spPr>
        <a:xfrm flipV="1">
          <a:off x="15481300" y="13061331"/>
          <a:ext cx="8382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46481</xdr:rowOff>
    </xdr:from>
    <xdr:to>
      <xdr:col>81</xdr:col>
      <xdr:colOff>50800</xdr:colOff>
      <xdr:row>76</xdr:row>
      <xdr:rowOff>83138</xdr:rowOff>
    </xdr:to>
    <xdr:cxnSp macro="">
      <xdr:nvCxnSpPr>
        <xdr:cNvPr id="632" name="直線コネクタ 631"/>
        <xdr:cNvCxnSpPr/>
      </xdr:nvCxnSpPr>
      <xdr:spPr>
        <a:xfrm flipV="1">
          <a:off x="14592300" y="13076681"/>
          <a:ext cx="889000" cy="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83138</xdr:rowOff>
    </xdr:from>
    <xdr:to>
      <xdr:col>76</xdr:col>
      <xdr:colOff>114300</xdr:colOff>
      <xdr:row>76</xdr:row>
      <xdr:rowOff>102912</xdr:rowOff>
    </xdr:to>
    <xdr:cxnSp macro="">
      <xdr:nvCxnSpPr>
        <xdr:cNvPr id="635" name="直線コネクタ 634"/>
        <xdr:cNvCxnSpPr/>
      </xdr:nvCxnSpPr>
      <xdr:spPr>
        <a:xfrm flipV="1">
          <a:off x="13703300" y="1311333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81832</xdr:rowOff>
    </xdr:from>
    <xdr:to>
      <xdr:col>71</xdr:col>
      <xdr:colOff>177800</xdr:colOff>
      <xdr:row>76</xdr:row>
      <xdr:rowOff>102912</xdr:rowOff>
    </xdr:to>
    <xdr:cxnSp macro="">
      <xdr:nvCxnSpPr>
        <xdr:cNvPr id="638" name="直線コネクタ 637"/>
        <xdr:cNvCxnSpPr/>
      </xdr:nvCxnSpPr>
      <xdr:spPr>
        <a:xfrm>
          <a:off x="12814300" y="1311203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151781</xdr:rowOff>
    </xdr:from>
    <xdr:to>
      <xdr:col>85</xdr:col>
      <xdr:colOff>177800</xdr:colOff>
      <xdr:row>76</xdr:row>
      <xdr:rowOff>81931</xdr:rowOff>
    </xdr:to>
    <xdr:sp macro="" textlink="">
      <xdr:nvSpPr>
        <xdr:cNvPr id="648" name="楕円 647"/>
        <xdr:cNvSpPr/>
      </xdr:nvSpPr>
      <xdr:spPr>
        <a:xfrm>
          <a:off x="16268700" y="130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130208</xdr:rowOff>
    </xdr:from>
    <xdr:ext cx="534377" cy="259045"/>
    <xdr:sp macro="" textlink="">
      <xdr:nvSpPr>
        <xdr:cNvPr id="649" name="公債費該当値テキスト"/>
        <xdr:cNvSpPr txBox="1"/>
      </xdr:nvSpPr>
      <xdr:spPr>
        <a:xfrm>
          <a:off x="16370300" y="1298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167131</xdr:rowOff>
    </xdr:from>
    <xdr:to>
      <xdr:col>81</xdr:col>
      <xdr:colOff>101600</xdr:colOff>
      <xdr:row>76</xdr:row>
      <xdr:rowOff>97281</xdr:rowOff>
    </xdr:to>
    <xdr:sp macro="" textlink="">
      <xdr:nvSpPr>
        <xdr:cNvPr id="650" name="楕円 649"/>
        <xdr:cNvSpPr/>
      </xdr:nvSpPr>
      <xdr:spPr>
        <a:xfrm>
          <a:off x="15430500" y="130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88408</xdr:rowOff>
    </xdr:from>
    <xdr:ext cx="534377" cy="259045"/>
    <xdr:sp macro="" textlink="">
      <xdr:nvSpPr>
        <xdr:cNvPr id="651" name="テキスト ボックス 650"/>
        <xdr:cNvSpPr txBox="1"/>
      </xdr:nvSpPr>
      <xdr:spPr>
        <a:xfrm>
          <a:off x="15214111" y="131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32338</xdr:rowOff>
    </xdr:from>
    <xdr:to>
      <xdr:col>76</xdr:col>
      <xdr:colOff>165100</xdr:colOff>
      <xdr:row>76</xdr:row>
      <xdr:rowOff>133938</xdr:rowOff>
    </xdr:to>
    <xdr:sp macro="" textlink="">
      <xdr:nvSpPr>
        <xdr:cNvPr id="652" name="楕円 651"/>
        <xdr:cNvSpPr/>
      </xdr:nvSpPr>
      <xdr:spPr>
        <a:xfrm>
          <a:off x="14541500" y="1306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125065</xdr:rowOff>
    </xdr:from>
    <xdr:ext cx="534377" cy="259045"/>
    <xdr:sp macro="" textlink="">
      <xdr:nvSpPr>
        <xdr:cNvPr id="653" name="テキスト ボックス 652"/>
        <xdr:cNvSpPr txBox="1"/>
      </xdr:nvSpPr>
      <xdr:spPr>
        <a:xfrm>
          <a:off x="14325111" y="131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52112</xdr:rowOff>
    </xdr:from>
    <xdr:to>
      <xdr:col>72</xdr:col>
      <xdr:colOff>38100</xdr:colOff>
      <xdr:row>76</xdr:row>
      <xdr:rowOff>153712</xdr:rowOff>
    </xdr:to>
    <xdr:sp macro="" textlink="">
      <xdr:nvSpPr>
        <xdr:cNvPr id="654" name="楕円 653"/>
        <xdr:cNvSpPr/>
      </xdr:nvSpPr>
      <xdr:spPr>
        <a:xfrm>
          <a:off x="13652500" y="130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144839</xdr:rowOff>
    </xdr:from>
    <xdr:ext cx="534377" cy="259045"/>
    <xdr:sp macro="" textlink="">
      <xdr:nvSpPr>
        <xdr:cNvPr id="655" name="テキスト ボックス 654"/>
        <xdr:cNvSpPr txBox="1"/>
      </xdr:nvSpPr>
      <xdr:spPr>
        <a:xfrm>
          <a:off x="13436111" y="1317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31032</xdr:rowOff>
    </xdr:from>
    <xdr:to>
      <xdr:col>67</xdr:col>
      <xdr:colOff>101600</xdr:colOff>
      <xdr:row>76</xdr:row>
      <xdr:rowOff>132632</xdr:rowOff>
    </xdr:to>
    <xdr:sp macro="" textlink="">
      <xdr:nvSpPr>
        <xdr:cNvPr id="656" name="楕円 655"/>
        <xdr:cNvSpPr/>
      </xdr:nvSpPr>
      <xdr:spPr>
        <a:xfrm>
          <a:off x="12763500" y="130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123759</xdr:rowOff>
    </xdr:from>
    <xdr:ext cx="534377" cy="259045"/>
    <xdr:sp macro="" textlink="">
      <xdr:nvSpPr>
        <xdr:cNvPr id="657" name="テキスト ボックス 656"/>
        <xdr:cNvSpPr txBox="1"/>
      </xdr:nvSpPr>
      <xdr:spPr>
        <a:xfrm>
          <a:off x="12547111" y="131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84848</xdr:rowOff>
    </xdr:from>
    <xdr:to>
      <xdr:col>85</xdr:col>
      <xdr:colOff>127000</xdr:colOff>
      <xdr:row>98</xdr:row>
      <xdr:rowOff>154276</xdr:rowOff>
    </xdr:to>
    <xdr:cxnSp macro="">
      <xdr:nvCxnSpPr>
        <xdr:cNvPr id="688" name="直線コネクタ 687"/>
        <xdr:cNvCxnSpPr/>
      </xdr:nvCxnSpPr>
      <xdr:spPr>
        <a:xfrm flipV="1">
          <a:off x="15481300" y="16886948"/>
          <a:ext cx="838200" cy="6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154276</xdr:rowOff>
    </xdr:from>
    <xdr:to>
      <xdr:col>81</xdr:col>
      <xdr:colOff>50800</xdr:colOff>
      <xdr:row>99</xdr:row>
      <xdr:rowOff>20676</xdr:rowOff>
    </xdr:to>
    <xdr:cxnSp macro="">
      <xdr:nvCxnSpPr>
        <xdr:cNvPr id="691" name="直線コネクタ 690"/>
        <xdr:cNvCxnSpPr/>
      </xdr:nvCxnSpPr>
      <xdr:spPr>
        <a:xfrm flipV="1">
          <a:off x="14592300" y="16956376"/>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112933</xdr:rowOff>
    </xdr:from>
    <xdr:to>
      <xdr:col>76</xdr:col>
      <xdr:colOff>114300</xdr:colOff>
      <xdr:row>99</xdr:row>
      <xdr:rowOff>20676</xdr:rowOff>
    </xdr:to>
    <xdr:cxnSp macro="">
      <xdr:nvCxnSpPr>
        <xdr:cNvPr id="694" name="直線コネクタ 693"/>
        <xdr:cNvCxnSpPr/>
      </xdr:nvCxnSpPr>
      <xdr:spPr>
        <a:xfrm>
          <a:off x="13703300" y="16915033"/>
          <a:ext cx="889000" cy="7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110440</xdr:rowOff>
    </xdr:from>
    <xdr:to>
      <xdr:col>71</xdr:col>
      <xdr:colOff>177800</xdr:colOff>
      <xdr:row>98</xdr:row>
      <xdr:rowOff>112933</xdr:rowOff>
    </xdr:to>
    <xdr:cxnSp macro="">
      <xdr:nvCxnSpPr>
        <xdr:cNvPr id="697" name="直線コネクタ 696"/>
        <xdr:cNvCxnSpPr/>
      </xdr:nvCxnSpPr>
      <xdr:spPr>
        <a:xfrm>
          <a:off x="12814300" y="16912540"/>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34048</xdr:rowOff>
    </xdr:from>
    <xdr:to>
      <xdr:col>85</xdr:col>
      <xdr:colOff>177800</xdr:colOff>
      <xdr:row>98</xdr:row>
      <xdr:rowOff>135648</xdr:rowOff>
    </xdr:to>
    <xdr:sp macro="" textlink="">
      <xdr:nvSpPr>
        <xdr:cNvPr id="707" name="楕円 706"/>
        <xdr:cNvSpPr/>
      </xdr:nvSpPr>
      <xdr:spPr>
        <a:xfrm>
          <a:off x="16268700" y="1683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56925</xdr:rowOff>
    </xdr:from>
    <xdr:ext cx="534377" cy="259045"/>
    <xdr:sp macro="" textlink="">
      <xdr:nvSpPr>
        <xdr:cNvPr id="708" name="積立金該当値テキスト"/>
        <xdr:cNvSpPr txBox="1"/>
      </xdr:nvSpPr>
      <xdr:spPr>
        <a:xfrm>
          <a:off x="16370300" y="166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103476</xdr:rowOff>
    </xdr:from>
    <xdr:to>
      <xdr:col>81</xdr:col>
      <xdr:colOff>101600</xdr:colOff>
      <xdr:row>99</xdr:row>
      <xdr:rowOff>33626</xdr:rowOff>
    </xdr:to>
    <xdr:sp macro="" textlink="">
      <xdr:nvSpPr>
        <xdr:cNvPr id="709" name="楕円 708"/>
        <xdr:cNvSpPr/>
      </xdr:nvSpPr>
      <xdr:spPr>
        <a:xfrm>
          <a:off x="15430500" y="169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24753</xdr:rowOff>
    </xdr:from>
    <xdr:ext cx="534377" cy="259045"/>
    <xdr:sp macro="" textlink="">
      <xdr:nvSpPr>
        <xdr:cNvPr id="710" name="テキスト ボックス 709"/>
        <xdr:cNvSpPr txBox="1"/>
      </xdr:nvSpPr>
      <xdr:spPr>
        <a:xfrm>
          <a:off x="15214111" y="16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141326</xdr:rowOff>
    </xdr:from>
    <xdr:to>
      <xdr:col>76</xdr:col>
      <xdr:colOff>165100</xdr:colOff>
      <xdr:row>99</xdr:row>
      <xdr:rowOff>71476</xdr:rowOff>
    </xdr:to>
    <xdr:sp macro="" textlink="">
      <xdr:nvSpPr>
        <xdr:cNvPr id="711" name="楕円 710"/>
        <xdr:cNvSpPr/>
      </xdr:nvSpPr>
      <xdr:spPr>
        <a:xfrm>
          <a:off x="14541500" y="169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62603</xdr:rowOff>
    </xdr:from>
    <xdr:ext cx="469744" cy="259045"/>
    <xdr:sp macro="" textlink="">
      <xdr:nvSpPr>
        <xdr:cNvPr id="712" name="テキスト ボックス 711"/>
        <xdr:cNvSpPr txBox="1"/>
      </xdr:nvSpPr>
      <xdr:spPr>
        <a:xfrm>
          <a:off x="14357428" y="1703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62133</xdr:rowOff>
    </xdr:from>
    <xdr:to>
      <xdr:col>72</xdr:col>
      <xdr:colOff>38100</xdr:colOff>
      <xdr:row>98</xdr:row>
      <xdr:rowOff>163733</xdr:rowOff>
    </xdr:to>
    <xdr:sp macro="" textlink="">
      <xdr:nvSpPr>
        <xdr:cNvPr id="713" name="楕円 712"/>
        <xdr:cNvSpPr/>
      </xdr:nvSpPr>
      <xdr:spPr>
        <a:xfrm>
          <a:off x="13652500" y="168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8810</xdr:rowOff>
    </xdr:from>
    <xdr:ext cx="534377" cy="259045"/>
    <xdr:sp macro="" textlink="">
      <xdr:nvSpPr>
        <xdr:cNvPr id="714" name="テキスト ボックス 713"/>
        <xdr:cNvSpPr txBox="1"/>
      </xdr:nvSpPr>
      <xdr:spPr>
        <a:xfrm>
          <a:off x="13436111" y="1663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59640</xdr:rowOff>
    </xdr:from>
    <xdr:to>
      <xdr:col>67</xdr:col>
      <xdr:colOff>101600</xdr:colOff>
      <xdr:row>98</xdr:row>
      <xdr:rowOff>161240</xdr:rowOff>
    </xdr:to>
    <xdr:sp macro="" textlink="">
      <xdr:nvSpPr>
        <xdr:cNvPr id="715" name="楕円 714"/>
        <xdr:cNvSpPr/>
      </xdr:nvSpPr>
      <xdr:spPr>
        <a:xfrm>
          <a:off x="12763500" y="168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152367</xdr:rowOff>
    </xdr:from>
    <xdr:ext cx="534377" cy="259045"/>
    <xdr:sp macro="" textlink="">
      <xdr:nvSpPr>
        <xdr:cNvPr id="716" name="テキスト ボックス 715"/>
        <xdr:cNvSpPr txBox="1"/>
      </xdr:nvSpPr>
      <xdr:spPr>
        <a:xfrm>
          <a:off x="12547111" y="169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104191</xdr:rowOff>
    </xdr:from>
    <xdr:to>
      <xdr:col>116</xdr:col>
      <xdr:colOff>63500</xdr:colOff>
      <xdr:row>58</xdr:row>
      <xdr:rowOff>108763</xdr:rowOff>
    </xdr:to>
    <xdr:cxnSp macro="">
      <xdr:nvCxnSpPr>
        <xdr:cNvPr id="800" name="直線コネクタ 799"/>
        <xdr:cNvCxnSpPr/>
      </xdr:nvCxnSpPr>
      <xdr:spPr>
        <a:xfrm>
          <a:off x="21323300" y="1004829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104191</xdr:rowOff>
    </xdr:from>
    <xdr:to>
      <xdr:col>111</xdr:col>
      <xdr:colOff>177800</xdr:colOff>
      <xdr:row>58</xdr:row>
      <xdr:rowOff>105410</xdr:rowOff>
    </xdr:to>
    <xdr:cxnSp macro="">
      <xdr:nvCxnSpPr>
        <xdr:cNvPr id="803" name="直線コネクタ 802"/>
        <xdr:cNvCxnSpPr/>
      </xdr:nvCxnSpPr>
      <xdr:spPr>
        <a:xfrm flipV="1">
          <a:off x="20434300" y="1004829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105410</xdr:rowOff>
    </xdr:from>
    <xdr:to>
      <xdr:col>107</xdr:col>
      <xdr:colOff>50800</xdr:colOff>
      <xdr:row>58</xdr:row>
      <xdr:rowOff>106400</xdr:rowOff>
    </xdr:to>
    <xdr:cxnSp macro="">
      <xdr:nvCxnSpPr>
        <xdr:cNvPr id="806" name="直線コネクタ 805"/>
        <xdr:cNvCxnSpPr/>
      </xdr:nvCxnSpPr>
      <xdr:spPr>
        <a:xfrm flipV="1">
          <a:off x="19545300" y="1004951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99466</xdr:rowOff>
    </xdr:from>
    <xdr:to>
      <xdr:col>102</xdr:col>
      <xdr:colOff>114300</xdr:colOff>
      <xdr:row>58</xdr:row>
      <xdr:rowOff>106400</xdr:rowOff>
    </xdr:to>
    <xdr:cxnSp macro="">
      <xdr:nvCxnSpPr>
        <xdr:cNvPr id="809" name="直線コネクタ 808"/>
        <xdr:cNvCxnSpPr/>
      </xdr:nvCxnSpPr>
      <xdr:spPr>
        <a:xfrm>
          <a:off x="18656300" y="10043566"/>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57963</xdr:rowOff>
    </xdr:from>
    <xdr:to>
      <xdr:col>116</xdr:col>
      <xdr:colOff>114300</xdr:colOff>
      <xdr:row>58</xdr:row>
      <xdr:rowOff>159563</xdr:rowOff>
    </xdr:to>
    <xdr:sp macro="" textlink="">
      <xdr:nvSpPr>
        <xdr:cNvPr id="819" name="楕円 818"/>
        <xdr:cNvSpPr/>
      </xdr:nvSpPr>
      <xdr:spPr>
        <a:xfrm>
          <a:off x="221107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144340</xdr:rowOff>
    </xdr:from>
    <xdr:ext cx="469744" cy="259045"/>
    <xdr:sp macro="" textlink="">
      <xdr:nvSpPr>
        <xdr:cNvPr id="820" name="貸付金該当値テキスト"/>
        <xdr:cNvSpPr txBox="1"/>
      </xdr:nvSpPr>
      <xdr:spPr>
        <a:xfrm>
          <a:off x="22212300" y="99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53391</xdr:rowOff>
    </xdr:from>
    <xdr:to>
      <xdr:col>112</xdr:col>
      <xdr:colOff>38100</xdr:colOff>
      <xdr:row>58</xdr:row>
      <xdr:rowOff>154991</xdr:rowOff>
    </xdr:to>
    <xdr:sp macro="" textlink="">
      <xdr:nvSpPr>
        <xdr:cNvPr id="821" name="楕円 820"/>
        <xdr:cNvSpPr/>
      </xdr:nvSpPr>
      <xdr:spPr>
        <a:xfrm>
          <a:off x="21272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146118</xdr:rowOff>
    </xdr:from>
    <xdr:ext cx="469744" cy="259045"/>
    <xdr:sp macro="" textlink="">
      <xdr:nvSpPr>
        <xdr:cNvPr id="822" name="テキスト ボックス 821"/>
        <xdr:cNvSpPr txBox="1"/>
      </xdr:nvSpPr>
      <xdr:spPr>
        <a:xfrm>
          <a:off x="21088428"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54610</xdr:rowOff>
    </xdr:from>
    <xdr:to>
      <xdr:col>107</xdr:col>
      <xdr:colOff>101600</xdr:colOff>
      <xdr:row>58</xdr:row>
      <xdr:rowOff>156210</xdr:rowOff>
    </xdr:to>
    <xdr:sp macro="" textlink="">
      <xdr:nvSpPr>
        <xdr:cNvPr id="823" name="楕円 822"/>
        <xdr:cNvSpPr/>
      </xdr:nvSpPr>
      <xdr:spPr>
        <a:xfrm>
          <a:off x="20383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147337</xdr:rowOff>
    </xdr:from>
    <xdr:ext cx="469744" cy="259045"/>
    <xdr:sp macro="" textlink="">
      <xdr:nvSpPr>
        <xdr:cNvPr id="824" name="テキスト ボックス 823"/>
        <xdr:cNvSpPr txBox="1"/>
      </xdr:nvSpPr>
      <xdr:spPr>
        <a:xfrm>
          <a:off x="20199428"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55600</xdr:rowOff>
    </xdr:from>
    <xdr:to>
      <xdr:col>102</xdr:col>
      <xdr:colOff>165100</xdr:colOff>
      <xdr:row>58</xdr:row>
      <xdr:rowOff>157200</xdr:rowOff>
    </xdr:to>
    <xdr:sp macro="" textlink="">
      <xdr:nvSpPr>
        <xdr:cNvPr id="825" name="楕円 824"/>
        <xdr:cNvSpPr/>
      </xdr:nvSpPr>
      <xdr:spPr>
        <a:xfrm>
          <a:off x="19494500" y="99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148327</xdr:rowOff>
    </xdr:from>
    <xdr:ext cx="469744" cy="259045"/>
    <xdr:sp macro="" textlink="">
      <xdr:nvSpPr>
        <xdr:cNvPr id="826" name="テキスト ボックス 825"/>
        <xdr:cNvSpPr txBox="1"/>
      </xdr:nvSpPr>
      <xdr:spPr>
        <a:xfrm>
          <a:off x="19310428" y="100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48666</xdr:rowOff>
    </xdr:from>
    <xdr:to>
      <xdr:col>98</xdr:col>
      <xdr:colOff>38100</xdr:colOff>
      <xdr:row>58</xdr:row>
      <xdr:rowOff>150266</xdr:rowOff>
    </xdr:to>
    <xdr:sp macro="" textlink="">
      <xdr:nvSpPr>
        <xdr:cNvPr id="827" name="楕円 826"/>
        <xdr:cNvSpPr/>
      </xdr:nvSpPr>
      <xdr:spPr>
        <a:xfrm>
          <a:off x="186055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141393</xdr:rowOff>
    </xdr:from>
    <xdr:ext cx="469744" cy="259045"/>
    <xdr:sp macro="" textlink="">
      <xdr:nvSpPr>
        <xdr:cNvPr id="828" name="テキスト ボックス 827"/>
        <xdr:cNvSpPr txBox="1"/>
      </xdr:nvSpPr>
      <xdr:spPr>
        <a:xfrm>
          <a:off x="18421428" y="100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166751</xdr:rowOff>
    </xdr:from>
    <xdr:to>
      <xdr:col>116</xdr:col>
      <xdr:colOff>63500</xdr:colOff>
      <xdr:row>77</xdr:row>
      <xdr:rowOff>16980</xdr:rowOff>
    </xdr:to>
    <xdr:cxnSp macro="">
      <xdr:nvCxnSpPr>
        <xdr:cNvPr id="858" name="直線コネクタ 857"/>
        <xdr:cNvCxnSpPr/>
      </xdr:nvCxnSpPr>
      <xdr:spPr>
        <a:xfrm>
          <a:off x="21323300" y="13196951"/>
          <a:ext cx="8382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166751</xdr:rowOff>
    </xdr:from>
    <xdr:to>
      <xdr:col>111</xdr:col>
      <xdr:colOff>177800</xdr:colOff>
      <xdr:row>77</xdr:row>
      <xdr:rowOff>26676</xdr:rowOff>
    </xdr:to>
    <xdr:cxnSp macro="">
      <xdr:nvCxnSpPr>
        <xdr:cNvPr id="861" name="直線コネクタ 860"/>
        <xdr:cNvCxnSpPr/>
      </xdr:nvCxnSpPr>
      <xdr:spPr>
        <a:xfrm flipV="1">
          <a:off x="20434300" y="13196951"/>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26676</xdr:rowOff>
    </xdr:from>
    <xdr:to>
      <xdr:col>107</xdr:col>
      <xdr:colOff>50800</xdr:colOff>
      <xdr:row>77</xdr:row>
      <xdr:rowOff>62128</xdr:rowOff>
    </xdr:to>
    <xdr:cxnSp macro="">
      <xdr:nvCxnSpPr>
        <xdr:cNvPr id="864" name="直線コネクタ 863"/>
        <xdr:cNvCxnSpPr/>
      </xdr:nvCxnSpPr>
      <xdr:spPr>
        <a:xfrm flipV="1">
          <a:off x="19545300" y="13228326"/>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62128</xdr:rowOff>
    </xdr:from>
    <xdr:to>
      <xdr:col>102</xdr:col>
      <xdr:colOff>114300</xdr:colOff>
      <xdr:row>77</xdr:row>
      <xdr:rowOff>75788</xdr:rowOff>
    </xdr:to>
    <xdr:cxnSp macro="">
      <xdr:nvCxnSpPr>
        <xdr:cNvPr id="867" name="直線コネクタ 866"/>
        <xdr:cNvCxnSpPr/>
      </xdr:nvCxnSpPr>
      <xdr:spPr>
        <a:xfrm flipV="1">
          <a:off x="18656300" y="13263778"/>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137630</xdr:rowOff>
    </xdr:from>
    <xdr:to>
      <xdr:col>116</xdr:col>
      <xdr:colOff>114300</xdr:colOff>
      <xdr:row>77</xdr:row>
      <xdr:rowOff>67780</xdr:rowOff>
    </xdr:to>
    <xdr:sp macro="" textlink="">
      <xdr:nvSpPr>
        <xdr:cNvPr id="877" name="楕円 876"/>
        <xdr:cNvSpPr/>
      </xdr:nvSpPr>
      <xdr:spPr>
        <a:xfrm>
          <a:off x="22110700" y="131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116057</xdr:rowOff>
    </xdr:from>
    <xdr:ext cx="534377" cy="259045"/>
    <xdr:sp macro="" textlink="">
      <xdr:nvSpPr>
        <xdr:cNvPr id="878" name="繰出金該当値テキスト"/>
        <xdr:cNvSpPr txBox="1"/>
      </xdr:nvSpPr>
      <xdr:spPr>
        <a:xfrm>
          <a:off x="22212300" y="131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115951</xdr:rowOff>
    </xdr:from>
    <xdr:to>
      <xdr:col>112</xdr:col>
      <xdr:colOff>38100</xdr:colOff>
      <xdr:row>77</xdr:row>
      <xdr:rowOff>46101</xdr:rowOff>
    </xdr:to>
    <xdr:sp macro="" textlink="">
      <xdr:nvSpPr>
        <xdr:cNvPr id="879" name="楕円 878"/>
        <xdr:cNvSpPr/>
      </xdr:nvSpPr>
      <xdr:spPr>
        <a:xfrm>
          <a:off x="212725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37228</xdr:rowOff>
    </xdr:from>
    <xdr:ext cx="534377" cy="259045"/>
    <xdr:sp macro="" textlink="">
      <xdr:nvSpPr>
        <xdr:cNvPr id="880" name="テキスト ボックス 879"/>
        <xdr:cNvSpPr txBox="1"/>
      </xdr:nvSpPr>
      <xdr:spPr>
        <a:xfrm>
          <a:off x="21056111" y="132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147326</xdr:rowOff>
    </xdr:from>
    <xdr:to>
      <xdr:col>107</xdr:col>
      <xdr:colOff>101600</xdr:colOff>
      <xdr:row>77</xdr:row>
      <xdr:rowOff>77476</xdr:rowOff>
    </xdr:to>
    <xdr:sp macro="" textlink="">
      <xdr:nvSpPr>
        <xdr:cNvPr id="881" name="楕円 880"/>
        <xdr:cNvSpPr/>
      </xdr:nvSpPr>
      <xdr:spPr>
        <a:xfrm>
          <a:off x="20383500" y="131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68603</xdr:rowOff>
    </xdr:from>
    <xdr:ext cx="534377" cy="259045"/>
    <xdr:sp macro="" textlink="">
      <xdr:nvSpPr>
        <xdr:cNvPr id="882" name="テキスト ボックス 881"/>
        <xdr:cNvSpPr txBox="1"/>
      </xdr:nvSpPr>
      <xdr:spPr>
        <a:xfrm>
          <a:off x="20167111" y="132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11328</xdr:rowOff>
    </xdr:from>
    <xdr:to>
      <xdr:col>102</xdr:col>
      <xdr:colOff>165100</xdr:colOff>
      <xdr:row>77</xdr:row>
      <xdr:rowOff>112928</xdr:rowOff>
    </xdr:to>
    <xdr:sp macro="" textlink="">
      <xdr:nvSpPr>
        <xdr:cNvPr id="883" name="楕円 882"/>
        <xdr:cNvSpPr/>
      </xdr:nvSpPr>
      <xdr:spPr>
        <a:xfrm>
          <a:off x="19494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104055</xdr:rowOff>
    </xdr:from>
    <xdr:ext cx="534377" cy="259045"/>
    <xdr:sp macro="" textlink="">
      <xdr:nvSpPr>
        <xdr:cNvPr id="884" name="テキスト ボックス 883"/>
        <xdr:cNvSpPr txBox="1"/>
      </xdr:nvSpPr>
      <xdr:spPr>
        <a:xfrm>
          <a:off x="19278111" y="133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24988</xdr:rowOff>
    </xdr:from>
    <xdr:to>
      <xdr:col>98</xdr:col>
      <xdr:colOff>38100</xdr:colOff>
      <xdr:row>77</xdr:row>
      <xdr:rowOff>126588</xdr:rowOff>
    </xdr:to>
    <xdr:sp macro="" textlink="">
      <xdr:nvSpPr>
        <xdr:cNvPr id="885" name="楕円 884"/>
        <xdr:cNvSpPr/>
      </xdr:nvSpPr>
      <xdr:spPr>
        <a:xfrm>
          <a:off x="18605500" y="132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117715</xdr:rowOff>
    </xdr:from>
    <xdr:ext cx="534377" cy="259045"/>
    <xdr:sp macro="" textlink="">
      <xdr:nvSpPr>
        <xdr:cNvPr id="886" name="テキスト ボックス 885"/>
        <xdr:cNvSpPr txBox="1"/>
      </xdr:nvSpPr>
      <xdr:spPr>
        <a:xfrm>
          <a:off x="18389111" y="133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歳出決算総額は、住民</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327,670</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円となり、前年度から</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421</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羽生市は積立金以外は</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、類似団体平均よりも低い</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水準にある。埼玉県内平均と比較すると、物件費・公債費・繰出金・普通建設事業費</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・積立金は上回っている。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主な構成項目の中で、人件費は退職人数の減等により一時的に減少したが、給与改定による一般職給の増加等により今後も増加が見込まれている。すべての性質の中で最も金額が大きい扶助費は、臨時福祉給付金の終了等を要因として一時的に減少した。一方で、その他の経常的な経費については生活保護費等の伸びにより増加傾向にあり、今後も増加が見込まれているため、経費の削減に努め、増加傾向に歯止めをかけていく必要がある。普通建設事業費は、財政に余裕がなく、いずれの金額も類似団体平均を大きく下回っている。平成</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特に更新整備の支出を減少させ、類似団体平均を大きく下回った。今後は、老朽化した公共施設の更新整備が差し迫っており増加が見込まれるため、同時に公共施設の適正配置を進めていく必要がある。</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近年、増加</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を示しており、</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道路等</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の整備</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に充てる市債や臨時財政対策債の償還額の増加</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1" lang="ja-JP"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今後、公共施設の更新など普通建設事業費の増額が見込まれるが、事業を平準化し、公債費を平準化していく必要がある。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埼玉県羽生市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55,112
53,597
58.64
19,262,503
18,058,538
1,172,910
11,126,140
18,253,428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148082</xdr:rowOff>
    </xdr:from>
    <xdr:to>
      <xdr:col>24</xdr:col>
      <xdr:colOff>63500</xdr:colOff>
      <xdr:row>36</xdr:row>
      <xdr:rowOff>167132</xdr:rowOff>
    </xdr:to>
    <xdr:cxnSp macro="">
      <xdr:nvCxnSpPr>
        <xdr:cNvPr id="61" name="直線コネクタ 60"/>
        <xdr:cNvCxnSpPr/>
      </xdr:nvCxnSpPr>
      <xdr:spPr>
        <a:xfrm flipV="1">
          <a:off x="3797300" y="632028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135509</xdr:rowOff>
    </xdr:from>
    <xdr:to>
      <xdr:col>19</xdr:col>
      <xdr:colOff>177800</xdr:colOff>
      <xdr:row>36</xdr:row>
      <xdr:rowOff>167132</xdr:rowOff>
    </xdr:to>
    <xdr:cxnSp macro="">
      <xdr:nvCxnSpPr>
        <xdr:cNvPr id="64" name="直線コネクタ 63"/>
        <xdr:cNvCxnSpPr/>
      </xdr:nvCxnSpPr>
      <xdr:spPr>
        <a:xfrm>
          <a:off x="2908300" y="6307709"/>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74930</xdr:rowOff>
    </xdr:from>
    <xdr:to>
      <xdr:col>15</xdr:col>
      <xdr:colOff>50800</xdr:colOff>
      <xdr:row>36</xdr:row>
      <xdr:rowOff>135509</xdr:rowOff>
    </xdr:to>
    <xdr:cxnSp macro="">
      <xdr:nvCxnSpPr>
        <xdr:cNvPr id="67" name="直線コネクタ 66"/>
        <xdr:cNvCxnSpPr/>
      </xdr:nvCxnSpPr>
      <xdr:spPr>
        <a:xfrm>
          <a:off x="2019300" y="624713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74930</xdr:rowOff>
    </xdr:from>
    <xdr:to>
      <xdr:col>10</xdr:col>
      <xdr:colOff>114300</xdr:colOff>
      <xdr:row>36</xdr:row>
      <xdr:rowOff>140843</xdr:rowOff>
    </xdr:to>
    <xdr:cxnSp macro="">
      <xdr:nvCxnSpPr>
        <xdr:cNvPr id="70" name="直線コネクタ 69"/>
        <xdr:cNvCxnSpPr/>
      </xdr:nvCxnSpPr>
      <xdr:spPr>
        <a:xfrm flipV="1">
          <a:off x="1130300" y="6247130"/>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97282</xdr:rowOff>
    </xdr:from>
    <xdr:to>
      <xdr:col>24</xdr:col>
      <xdr:colOff>114300</xdr:colOff>
      <xdr:row>37</xdr:row>
      <xdr:rowOff>27432</xdr:rowOff>
    </xdr:to>
    <xdr:sp macro="" textlink="">
      <xdr:nvSpPr>
        <xdr:cNvPr id="80" name="楕円 79"/>
        <xdr:cNvSpPr/>
      </xdr:nvSpPr>
      <xdr:spPr>
        <a:xfrm>
          <a:off x="45847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469744" cy="259045"/>
    <xdr:sp macro="" textlink="">
      <xdr:nvSpPr>
        <xdr:cNvPr id="81" name="議会費該当値テキスト"/>
        <xdr:cNvSpPr txBox="1"/>
      </xdr:nvSpPr>
      <xdr:spPr>
        <a:xfrm>
          <a:off x="4686300"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116332</xdr:rowOff>
    </xdr:from>
    <xdr:to>
      <xdr:col>20</xdr:col>
      <xdr:colOff>38100</xdr:colOff>
      <xdr:row>37</xdr:row>
      <xdr:rowOff>46482</xdr:rowOff>
    </xdr:to>
    <xdr:sp macro="" textlink="">
      <xdr:nvSpPr>
        <xdr:cNvPr id="82" name="楕円 81"/>
        <xdr:cNvSpPr/>
      </xdr:nvSpPr>
      <xdr:spPr>
        <a:xfrm>
          <a:off x="3746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37609</xdr:rowOff>
    </xdr:from>
    <xdr:ext cx="469744" cy="259045"/>
    <xdr:sp macro="" textlink="">
      <xdr:nvSpPr>
        <xdr:cNvPr id="83" name="テキスト ボックス 82"/>
        <xdr:cNvSpPr txBox="1"/>
      </xdr:nvSpPr>
      <xdr:spPr>
        <a:xfrm>
          <a:off x="3562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84709</xdr:rowOff>
    </xdr:from>
    <xdr:to>
      <xdr:col>15</xdr:col>
      <xdr:colOff>101600</xdr:colOff>
      <xdr:row>37</xdr:row>
      <xdr:rowOff>14859</xdr:rowOff>
    </xdr:to>
    <xdr:sp macro="" textlink="">
      <xdr:nvSpPr>
        <xdr:cNvPr id="84" name="楕円 83"/>
        <xdr:cNvSpPr/>
      </xdr:nvSpPr>
      <xdr:spPr>
        <a:xfrm>
          <a:off x="2857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5986</xdr:rowOff>
    </xdr:from>
    <xdr:ext cx="469744" cy="259045"/>
    <xdr:sp macro="" textlink="">
      <xdr:nvSpPr>
        <xdr:cNvPr id="85" name="テキスト ボックス 84"/>
        <xdr:cNvSpPr txBox="1"/>
      </xdr:nvSpPr>
      <xdr:spPr>
        <a:xfrm>
          <a:off x="2673428" y="63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24130</xdr:rowOff>
    </xdr:from>
    <xdr:to>
      <xdr:col>10</xdr:col>
      <xdr:colOff>165100</xdr:colOff>
      <xdr:row>36</xdr:row>
      <xdr:rowOff>125730</xdr:rowOff>
    </xdr:to>
    <xdr:sp macro="" textlink="">
      <xdr:nvSpPr>
        <xdr:cNvPr id="86" name="楕円 85"/>
        <xdr:cNvSpPr/>
      </xdr:nvSpPr>
      <xdr:spPr>
        <a:xfrm>
          <a:off x="19685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116857</xdr:rowOff>
    </xdr:from>
    <xdr:ext cx="469744" cy="259045"/>
    <xdr:sp macro="" textlink="">
      <xdr:nvSpPr>
        <xdr:cNvPr id="87" name="テキスト ボックス 86"/>
        <xdr:cNvSpPr txBox="1"/>
      </xdr:nvSpPr>
      <xdr:spPr>
        <a:xfrm>
          <a:off x="1784428"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90043</xdr:rowOff>
    </xdr:from>
    <xdr:to>
      <xdr:col>6</xdr:col>
      <xdr:colOff>38100</xdr:colOff>
      <xdr:row>37</xdr:row>
      <xdr:rowOff>20193</xdr:rowOff>
    </xdr:to>
    <xdr:sp macro="" textlink="">
      <xdr:nvSpPr>
        <xdr:cNvPr id="88" name="楕円 87"/>
        <xdr:cNvSpPr/>
      </xdr:nvSpPr>
      <xdr:spPr>
        <a:xfrm>
          <a:off x="10795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11320</xdr:rowOff>
    </xdr:from>
    <xdr:ext cx="469744" cy="259045"/>
    <xdr:sp macro="" textlink="">
      <xdr:nvSpPr>
        <xdr:cNvPr id="89" name="テキスト ボックス 88"/>
        <xdr:cNvSpPr txBox="1"/>
      </xdr:nvSpPr>
      <xdr:spPr>
        <a:xfrm>
          <a:off x="895428" y="635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117535</xdr:rowOff>
    </xdr:from>
    <xdr:to>
      <xdr:col>24</xdr:col>
      <xdr:colOff>63500</xdr:colOff>
      <xdr:row>57</xdr:row>
      <xdr:rowOff>149530</xdr:rowOff>
    </xdr:to>
    <xdr:cxnSp macro="">
      <xdr:nvCxnSpPr>
        <xdr:cNvPr id="116" name="直線コネクタ 115"/>
        <xdr:cNvCxnSpPr/>
      </xdr:nvCxnSpPr>
      <xdr:spPr>
        <a:xfrm flipV="1">
          <a:off x="3797300" y="9890185"/>
          <a:ext cx="838200" cy="3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149530</xdr:rowOff>
    </xdr:from>
    <xdr:to>
      <xdr:col>19</xdr:col>
      <xdr:colOff>177800</xdr:colOff>
      <xdr:row>57</xdr:row>
      <xdr:rowOff>159634</xdr:rowOff>
    </xdr:to>
    <xdr:cxnSp macro="">
      <xdr:nvCxnSpPr>
        <xdr:cNvPr id="119" name="直線コネクタ 118"/>
        <xdr:cNvCxnSpPr/>
      </xdr:nvCxnSpPr>
      <xdr:spPr>
        <a:xfrm flipV="1">
          <a:off x="2908300" y="9922180"/>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121933</xdr:rowOff>
    </xdr:from>
    <xdr:to>
      <xdr:col>15</xdr:col>
      <xdr:colOff>50800</xdr:colOff>
      <xdr:row>57</xdr:row>
      <xdr:rowOff>159634</xdr:rowOff>
    </xdr:to>
    <xdr:cxnSp macro="">
      <xdr:nvCxnSpPr>
        <xdr:cNvPr id="122" name="直線コネクタ 121"/>
        <xdr:cNvCxnSpPr/>
      </xdr:nvCxnSpPr>
      <xdr:spPr>
        <a:xfrm>
          <a:off x="2019300" y="9894583"/>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121933</xdr:rowOff>
    </xdr:from>
    <xdr:to>
      <xdr:col>10</xdr:col>
      <xdr:colOff>114300</xdr:colOff>
      <xdr:row>57</xdr:row>
      <xdr:rowOff>127534</xdr:rowOff>
    </xdr:to>
    <xdr:cxnSp macro="">
      <xdr:nvCxnSpPr>
        <xdr:cNvPr id="125" name="直線コネクタ 124"/>
        <xdr:cNvCxnSpPr/>
      </xdr:nvCxnSpPr>
      <xdr:spPr>
        <a:xfrm flipV="1">
          <a:off x="1130300" y="9894583"/>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66735</xdr:rowOff>
    </xdr:from>
    <xdr:to>
      <xdr:col>24</xdr:col>
      <xdr:colOff>114300</xdr:colOff>
      <xdr:row>57</xdr:row>
      <xdr:rowOff>168335</xdr:rowOff>
    </xdr:to>
    <xdr:sp macro="" textlink="">
      <xdr:nvSpPr>
        <xdr:cNvPr id="135" name="楕円 134"/>
        <xdr:cNvSpPr/>
      </xdr:nvSpPr>
      <xdr:spPr>
        <a:xfrm>
          <a:off x="4584700" y="9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153112</xdr:rowOff>
    </xdr:from>
    <xdr:ext cx="534377" cy="259045"/>
    <xdr:sp macro="" textlink="">
      <xdr:nvSpPr>
        <xdr:cNvPr id="136" name="総務費該当値テキスト"/>
        <xdr:cNvSpPr txBox="1"/>
      </xdr:nvSpPr>
      <xdr:spPr>
        <a:xfrm>
          <a:off x="4686300" y="975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98730</xdr:rowOff>
    </xdr:from>
    <xdr:to>
      <xdr:col>20</xdr:col>
      <xdr:colOff>38100</xdr:colOff>
      <xdr:row>58</xdr:row>
      <xdr:rowOff>28880</xdr:rowOff>
    </xdr:to>
    <xdr:sp macro="" textlink="">
      <xdr:nvSpPr>
        <xdr:cNvPr id="137" name="楕円 136"/>
        <xdr:cNvSpPr/>
      </xdr:nvSpPr>
      <xdr:spPr>
        <a:xfrm>
          <a:off x="3746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20007</xdr:rowOff>
    </xdr:from>
    <xdr:ext cx="534377" cy="259045"/>
    <xdr:sp macro="" textlink="">
      <xdr:nvSpPr>
        <xdr:cNvPr id="138" name="テキスト ボックス 137"/>
        <xdr:cNvSpPr txBox="1"/>
      </xdr:nvSpPr>
      <xdr:spPr>
        <a:xfrm>
          <a:off x="3530111" y="99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108834</xdr:rowOff>
    </xdr:from>
    <xdr:to>
      <xdr:col>15</xdr:col>
      <xdr:colOff>101600</xdr:colOff>
      <xdr:row>58</xdr:row>
      <xdr:rowOff>38984</xdr:rowOff>
    </xdr:to>
    <xdr:sp macro="" textlink="">
      <xdr:nvSpPr>
        <xdr:cNvPr id="139" name="楕円 138"/>
        <xdr:cNvSpPr/>
      </xdr:nvSpPr>
      <xdr:spPr>
        <a:xfrm>
          <a:off x="2857500" y="9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30111</xdr:rowOff>
    </xdr:from>
    <xdr:ext cx="534377" cy="259045"/>
    <xdr:sp macro="" textlink="">
      <xdr:nvSpPr>
        <xdr:cNvPr id="140" name="テキスト ボックス 139"/>
        <xdr:cNvSpPr txBox="1"/>
      </xdr:nvSpPr>
      <xdr:spPr>
        <a:xfrm>
          <a:off x="2641111" y="99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71133</xdr:rowOff>
    </xdr:from>
    <xdr:to>
      <xdr:col>10</xdr:col>
      <xdr:colOff>165100</xdr:colOff>
      <xdr:row>58</xdr:row>
      <xdr:rowOff>1283</xdr:rowOff>
    </xdr:to>
    <xdr:sp macro="" textlink="">
      <xdr:nvSpPr>
        <xdr:cNvPr id="141" name="楕円 140"/>
        <xdr:cNvSpPr/>
      </xdr:nvSpPr>
      <xdr:spPr>
        <a:xfrm>
          <a:off x="1968500" y="98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163860</xdr:rowOff>
    </xdr:from>
    <xdr:ext cx="534377" cy="259045"/>
    <xdr:sp macro="" textlink="">
      <xdr:nvSpPr>
        <xdr:cNvPr id="142" name="テキスト ボックス 141"/>
        <xdr:cNvSpPr txBox="1"/>
      </xdr:nvSpPr>
      <xdr:spPr>
        <a:xfrm>
          <a:off x="1752111" y="993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76734</xdr:rowOff>
    </xdr:from>
    <xdr:to>
      <xdr:col>6</xdr:col>
      <xdr:colOff>38100</xdr:colOff>
      <xdr:row>58</xdr:row>
      <xdr:rowOff>6884</xdr:rowOff>
    </xdr:to>
    <xdr:sp macro="" textlink="">
      <xdr:nvSpPr>
        <xdr:cNvPr id="143" name="楕円 142"/>
        <xdr:cNvSpPr/>
      </xdr:nvSpPr>
      <xdr:spPr>
        <a:xfrm>
          <a:off x="1079500" y="98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169461</xdr:rowOff>
    </xdr:from>
    <xdr:ext cx="534377" cy="259045"/>
    <xdr:sp macro="" textlink="">
      <xdr:nvSpPr>
        <xdr:cNvPr id="144" name="テキスト ボックス 143"/>
        <xdr:cNvSpPr txBox="1"/>
      </xdr:nvSpPr>
      <xdr:spPr>
        <a:xfrm>
          <a:off x="863111" y="99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162407</xdr:rowOff>
    </xdr:from>
    <xdr:to>
      <xdr:col>24</xdr:col>
      <xdr:colOff>63500</xdr:colOff>
      <xdr:row>77</xdr:row>
      <xdr:rowOff>28245</xdr:rowOff>
    </xdr:to>
    <xdr:cxnSp macro="">
      <xdr:nvCxnSpPr>
        <xdr:cNvPr id="174" name="直線コネクタ 173"/>
        <xdr:cNvCxnSpPr/>
      </xdr:nvCxnSpPr>
      <xdr:spPr>
        <a:xfrm>
          <a:off x="3797300" y="13192607"/>
          <a:ext cx="8382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162407</xdr:rowOff>
    </xdr:from>
    <xdr:to>
      <xdr:col>19</xdr:col>
      <xdr:colOff>177800</xdr:colOff>
      <xdr:row>76</xdr:row>
      <xdr:rowOff>164897</xdr:rowOff>
    </xdr:to>
    <xdr:cxnSp macro="">
      <xdr:nvCxnSpPr>
        <xdr:cNvPr id="177" name="直線コネクタ 176"/>
        <xdr:cNvCxnSpPr/>
      </xdr:nvCxnSpPr>
      <xdr:spPr>
        <a:xfrm flipV="1">
          <a:off x="2908300" y="13192607"/>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164897</xdr:rowOff>
    </xdr:from>
    <xdr:to>
      <xdr:col>15</xdr:col>
      <xdr:colOff>50800</xdr:colOff>
      <xdr:row>77</xdr:row>
      <xdr:rowOff>56020</xdr:rowOff>
    </xdr:to>
    <xdr:cxnSp macro="">
      <xdr:nvCxnSpPr>
        <xdr:cNvPr id="180" name="直線コネクタ 179"/>
        <xdr:cNvCxnSpPr/>
      </xdr:nvCxnSpPr>
      <xdr:spPr>
        <a:xfrm flipV="1">
          <a:off x="2019300" y="13195097"/>
          <a:ext cx="889000" cy="6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56020</xdr:rowOff>
    </xdr:from>
    <xdr:to>
      <xdr:col>10</xdr:col>
      <xdr:colOff>114300</xdr:colOff>
      <xdr:row>77</xdr:row>
      <xdr:rowOff>100952</xdr:rowOff>
    </xdr:to>
    <xdr:cxnSp macro="">
      <xdr:nvCxnSpPr>
        <xdr:cNvPr id="183" name="直線コネクタ 182"/>
        <xdr:cNvCxnSpPr/>
      </xdr:nvCxnSpPr>
      <xdr:spPr>
        <a:xfrm flipV="1">
          <a:off x="1130300" y="13257670"/>
          <a:ext cx="8890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148895</xdr:rowOff>
    </xdr:from>
    <xdr:to>
      <xdr:col>24</xdr:col>
      <xdr:colOff>114300</xdr:colOff>
      <xdr:row>77</xdr:row>
      <xdr:rowOff>79045</xdr:rowOff>
    </xdr:to>
    <xdr:sp macro="" textlink="">
      <xdr:nvSpPr>
        <xdr:cNvPr id="193" name="楕円 192"/>
        <xdr:cNvSpPr/>
      </xdr:nvSpPr>
      <xdr:spPr>
        <a:xfrm>
          <a:off x="4584700" y="131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127322</xdr:rowOff>
    </xdr:from>
    <xdr:ext cx="599010" cy="259045"/>
    <xdr:sp macro="" textlink="">
      <xdr:nvSpPr>
        <xdr:cNvPr id="194" name="民生費該当値テキスト"/>
        <xdr:cNvSpPr txBox="1"/>
      </xdr:nvSpPr>
      <xdr:spPr>
        <a:xfrm>
          <a:off x="4686300" y="1315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111607</xdr:rowOff>
    </xdr:from>
    <xdr:to>
      <xdr:col>20</xdr:col>
      <xdr:colOff>38100</xdr:colOff>
      <xdr:row>77</xdr:row>
      <xdr:rowOff>41757</xdr:rowOff>
    </xdr:to>
    <xdr:sp macro="" textlink="">
      <xdr:nvSpPr>
        <xdr:cNvPr id="195" name="楕円 194"/>
        <xdr:cNvSpPr/>
      </xdr:nvSpPr>
      <xdr:spPr>
        <a:xfrm>
          <a:off x="3746500" y="13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32884</xdr:rowOff>
    </xdr:from>
    <xdr:ext cx="599010" cy="259045"/>
    <xdr:sp macro="" textlink="">
      <xdr:nvSpPr>
        <xdr:cNvPr id="196" name="テキスト ボックス 195"/>
        <xdr:cNvSpPr txBox="1"/>
      </xdr:nvSpPr>
      <xdr:spPr>
        <a:xfrm>
          <a:off x="3497795" y="1323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114097</xdr:rowOff>
    </xdr:from>
    <xdr:to>
      <xdr:col>15</xdr:col>
      <xdr:colOff>101600</xdr:colOff>
      <xdr:row>77</xdr:row>
      <xdr:rowOff>44247</xdr:rowOff>
    </xdr:to>
    <xdr:sp macro="" textlink="">
      <xdr:nvSpPr>
        <xdr:cNvPr id="197" name="楕円 196"/>
        <xdr:cNvSpPr/>
      </xdr:nvSpPr>
      <xdr:spPr>
        <a:xfrm>
          <a:off x="2857500" y="131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35374</xdr:rowOff>
    </xdr:from>
    <xdr:ext cx="599010" cy="259045"/>
    <xdr:sp macro="" textlink="">
      <xdr:nvSpPr>
        <xdr:cNvPr id="198" name="テキスト ボックス 197"/>
        <xdr:cNvSpPr txBox="1"/>
      </xdr:nvSpPr>
      <xdr:spPr>
        <a:xfrm>
          <a:off x="2608795" y="1323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5220</xdr:rowOff>
    </xdr:from>
    <xdr:to>
      <xdr:col>10</xdr:col>
      <xdr:colOff>165100</xdr:colOff>
      <xdr:row>77</xdr:row>
      <xdr:rowOff>106820</xdr:rowOff>
    </xdr:to>
    <xdr:sp macro="" textlink="">
      <xdr:nvSpPr>
        <xdr:cNvPr id="199" name="楕円 198"/>
        <xdr:cNvSpPr/>
      </xdr:nvSpPr>
      <xdr:spPr>
        <a:xfrm>
          <a:off x="1968500" y="132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97947</xdr:rowOff>
    </xdr:from>
    <xdr:ext cx="599010" cy="259045"/>
    <xdr:sp macro="" textlink="">
      <xdr:nvSpPr>
        <xdr:cNvPr id="200" name="テキスト ボックス 199"/>
        <xdr:cNvSpPr txBox="1"/>
      </xdr:nvSpPr>
      <xdr:spPr>
        <a:xfrm>
          <a:off x="1719795" y="1329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50152</xdr:rowOff>
    </xdr:from>
    <xdr:to>
      <xdr:col>6</xdr:col>
      <xdr:colOff>38100</xdr:colOff>
      <xdr:row>77</xdr:row>
      <xdr:rowOff>151752</xdr:rowOff>
    </xdr:to>
    <xdr:sp macro="" textlink="">
      <xdr:nvSpPr>
        <xdr:cNvPr id="201" name="楕円 200"/>
        <xdr:cNvSpPr/>
      </xdr:nvSpPr>
      <xdr:spPr>
        <a:xfrm>
          <a:off x="1079500" y="13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142879</xdr:rowOff>
    </xdr:from>
    <xdr:ext cx="599010" cy="259045"/>
    <xdr:sp macro="" textlink="">
      <xdr:nvSpPr>
        <xdr:cNvPr id="202" name="テキスト ボックス 201"/>
        <xdr:cNvSpPr txBox="1"/>
      </xdr:nvSpPr>
      <xdr:spPr>
        <a:xfrm>
          <a:off x="830795" y="1334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55918</xdr:rowOff>
    </xdr:from>
    <xdr:to>
      <xdr:col>24</xdr:col>
      <xdr:colOff>63500</xdr:colOff>
      <xdr:row>98</xdr:row>
      <xdr:rowOff>76758</xdr:rowOff>
    </xdr:to>
    <xdr:cxnSp macro="">
      <xdr:nvCxnSpPr>
        <xdr:cNvPr id="232" name="直線コネクタ 231"/>
        <xdr:cNvCxnSpPr/>
      </xdr:nvCxnSpPr>
      <xdr:spPr>
        <a:xfrm flipV="1">
          <a:off x="3797300" y="16858018"/>
          <a:ext cx="8382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68968</xdr:rowOff>
    </xdr:from>
    <xdr:to>
      <xdr:col>19</xdr:col>
      <xdr:colOff>177800</xdr:colOff>
      <xdr:row>98</xdr:row>
      <xdr:rowOff>76758</xdr:rowOff>
    </xdr:to>
    <xdr:cxnSp macro="">
      <xdr:nvCxnSpPr>
        <xdr:cNvPr id="235" name="直線コネクタ 234"/>
        <xdr:cNvCxnSpPr/>
      </xdr:nvCxnSpPr>
      <xdr:spPr>
        <a:xfrm>
          <a:off x="2908300" y="16871068"/>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65063</xdr:rowOff>
    </xdr:from>
    <xdr:to>
      <xdr:col>15</xdr:col>
      <xdr:colOff>50800</xdr:colOff>
      <xdr:row>98</xdr:row>
      <xdr:rowOff>68968</xdr:rowOff>
    </xdr:to>
    <xdr:cxnSp macro="">
      <xdr:nvCxnSpPr>
        <xdr:cNvPr id="238" name="直線コネクタ 237"/>
        <xdr:cNvCxnSpPr/>
      </xdr:nvCxnSpPr>
      <xdr:spPr>
        <a:xfrm>
          <a:off x="2019300" y="16867163"/>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46298</xdr:rowOff>
    </xdr:from>
    <xdr:to>
      <xdr:col>10</xdr:col>
      <xdr:colOff>114300</xdr:colOff>
      <xdr:row>98</xdr:row>
      <xdr:rowOff>65063</xdr:rowOff>
    </xdr:to>
    <xdr:cxnSp macro="">
      <xdr:nvCxnSpPr>
        <xdr:cNvPr id="241" name="直線コネクタ 240"/>
        <xdr:cNvCxnSpPr/>
      </xdr:nvCxnSpPr>
      <xdr:spPr>
        <a:xfrm>
          <a:off x="1130300" y="16848398"/>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5118</xdr:rowOff>
    </xdr:from>
    <xdr:to>
      <xdr:col>24</xdr:col>
      <xdr:colOff>114300</xdr:colOff>
      <xdr:row>98</xdr:row>
      <xdr:rowOff>106718</xdr:rowOff>
    </xdr:to>
    <xdr:sp macro="" textlink="">
      <xdr:nvSpPr>
        <xdr:cNvPr id="251" name="楕円 250"/>
        <xdr:cNvSpPr/>
      </xdr:nvSpPr>
      <xdr:spPr>
        <a:xfrm>
          <a:off x="45847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154995</xdr:rowOff>
    </xdr:from>
    <xdr:ext cx="534377" cy="259045"/>
    <xdr:sp macro="" textlink="">
      <xdr:nvSpPr>
        <xdr:cNvPr id="252" name="衛生費該当値テキスト"/>
        <xdr:cNvSpPr txBox="1"/>
      </xdr:nvSpPr>
      <xdr:spPr>
        <a:xfrm>
          <a:off x="4686300" y="167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25958</xdr:rowOff>
    </xdr:from>
    <xdr:to>
      <xdr:col>20</xdr:col>
      <xdr:colOff>38100</xdr:colOff>
      <xdr:row>98</xdr:row>
      <xdr:rowOff>127558</xdr:rowOff>
    </xdr:to>
    <xdr:sp macro="" textlink="">
      <xdr:nvSpPr>
        <xdr:cNvPr id="253" name="楕円 252"/>
        <xdr:cNvSpPr/>
      </xdr:nvSpPr>
      <xdr:spPr>
        <a:xfrm>
          <a:off x="3746500" y="168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118685</xdr:rowOff>
    </xdr:from>
    <xdr:ext cx="534377" cy="259045"/>
    <xdr:sp macro="" textlink="">
      <xdr:nvSpPr>
        <xdr:cNvPr id="254" name="テキスト ボックス 253"/>
        <xdr:cNvSpPr txBox="1"/>
      </xdr:nvSpPr>
      <xdr:spPr>
        <a:xfrm>
          <a:off x="3530111" y="169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18168</xdr:rowOff>
    </xdr:from>
    <xdr:to>
      <xdr:col>15</xdr:col>
      <xdr:colOff>101600</xdr:colOff>
      <xdr:row>98</xdr:row>
      <xdr:rowOff>119768</xdr:rowOff>
    </xdr:to>
    <xdr:sp macro="" textlink="">
      <xdr:nvSpPr>
        <xdr:cNvPr id="255" name="楕円 254"/>
        <xdr:cNvSpPr/>
      </xdr:nvSpPr>
      <xdr:spPr>
        <a:xfrm>
          <a:off x="2857500" y="168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110895</xdr:rowOff>
    </xdr:from>
    <xdr:ext cx="534377" cy="259045"/>
    <xdr:sp macro="" textlink="">
      <xdr:nvSpPr>
        <xdr:cNvPr id="256" name="テキスト ボックス 255"/>
        <xdr:cNvSpPr txBox="1"/>
      </xdr:nvSpPr>
      <xdr:spPr>
        <a:xfrm>
          <a:off x="2641111" y="169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14263</xdr:rowOff>
    </xdr:from>
    <xdr:to>
      <xdr:col>10</xdr:col>
      <xdr:colOff>165100</xdr:colOff>
      <xdr:row>98</xdr:row>
      <xdr:rowOff>115863</xdr:rowOff>
    </xdr:to>
    <xdr:sp macro="" textlink="">
      <xdr:nvSpPr>
        <xdr:cNvPr id="257" name="楕円 256"/>
        <xdr:cNvSpPr/>
      </xdr:nvSpPr>
      <xdr:spPr>
        <a:xfrm>
          <a:off x="1968500" y="168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106990</xdr:rowOff>
    </xdr:from>
    <xdr:ext cx="534377" cy="259045"/>
    <xdr:sp macro="" textlink="">
      <xdr:nvSpPr>
        <xdr:cNvPr id="258" name="テキスト ボックス 257"/>
        <xdr:cNvSpPr txBox="1"/>
      </xdr:nvSpPr>
      <xdr:spPr>
        <a:xfrm>
          <a:off x="1752111" y="169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166948</xdr:rowOff>
    </xdr:from>
    <xdr:to>
      <xdr:col>6</xdr:col>
      <xdr:colOff>38100</xdr:colOff>
      <xdr:row>98</xdr:row>
      <xdr:rowOff>97098</xdr:rowOff>
    </xdr:to>
    <xdr:sp macro="" textlink="">
      <xdr:nvSpPr>
        <xdr:cNvPr id="259" name="楕円 258"/>
        <xdr:cNvSpPr/>
      </xdr:nvSpPr>
      <xdr:spPr>
        <a:xfrm>
          <a:off x="1079500" y="167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88225</xdr:rowOff>
    </xdr:from>
    <xdr:ext cx="534377" cy="259045"/>
    <xdr:sp macro="" textlink="">
      <xdr:nvSpPr>
        <xdr:cNvPr id="260" name="テキスト ボックス 259"/>
        <xdr:cNvSpPr txBox="1"/>
      </xdr:nvSpPr>
      <xdr:spPr>
        <a:xfrm>
          <a:off x="863111" y="1689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167406</xdr:rowOff>
    </xdr:from>
    <xdr:to>
      <xdr:col>55</xdr:col>
      <xdr:colOff>0</xdr:colOff>
      <xdr:row>38</xdr:row>
      <xdr:rowOff>4872</xdr:rowOff>
    </xdr:to>
    <xdr:cxnSp macro="">
      <xdr:nvCxnSpPr>
        <xdr:cNvPr id="287" name="直線コネクタ 286"/>
        <xdr:cNvCxnSpPr/>
      </xdr:nvCxnSpPr>
      <xdr:spPr>
        <a:xfrm>
          <a:off x="9639300" y="6511056"/>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167406</xdr:rowOff>
    </xdr:from>
    <xdr:to>
      <xdr:col>50</xdr:col>
      <xdr:colOff>114300</xdr:colOff>
      <xdr:row>38</xdr:row>
      <xdr:rowOff>11272</xdr:rowOff>
    </xdr:to>
    <xdr:cxnSp macro="">
      <xdr:nvCxnSpPr>
        <xdr:cNvPr id="290" name="直線コネクタ 289"/>
        <xdr:cNvCxnSpPr/>
      </xdr:nvCxnSpPr>
      <xdr:spPr>
        <a:xfrm flipV="1">
          <a:off x="8750300" y="651105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162057</xdr:rowOff>
    </xdr:from>
    <xdr:to>
      <xdr:col>45</xdr:col>
      <xdr:colOff>177800</xdr:colOff>
      <xdr:row>38</xdr:row>
      <xdr:rowOff>11272</xdr:rowOff>
    </xdr:to>
    <xdr:cxnSp macro="">
      <xdr:nvCxnSpPr>
        <xdr:cNvPr id="293" name="直線コネクタ 292"/>
        <xdr:cNvCxnSpPr/>
      </xdr:nvCxnSpPr>
      <xdr:spPr>
        <a:xfrm>
          <a:off x="7861300" y="6505707"/>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129322</xdr:rowOff>
    </xdr:from>
    <xdr:to>
      <xdr:col>41</xdr:col>
      <xdr:colOff>50800</xdr:colOff>
      <xdr:row>37</xdr:row>
      <xdr:rowOff>162057</xdr:rowOff>
    </xdr:to>
    <xdr:cxnSp macro="">
      <xdr:nvCxnSpPr>
        <xdr:cNvPr id="296" name="直線コネクタ 295"/>
        <xdr:cNvCxnSpPr/>
      </xdr:nvCxnSpPr>
      <xdr:spPr>
        <a:xfrm>
          <a:off x="6972300" y="6472972"/>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125522</xdr:rowOff>
    </xdr:from>
    <xdr:to>
      <xdr:col>55</xdr:col>
      <xdr:colOff>50800</xdr:colOff>
      <xdr:row>38</xdr:row>
      <xdr:rowOff>55672</xdr:rowOff>
    </xdr:to>
    <xdr:sp macro="" textlink="">
      <xdr:nvSpPr>
        <xdr:cNvPr id="306" name="楕円 305"/>
        <xdr:cNvSpPr/>
      </xdr:nvSpPr>
      <xdr:spPr>
        <a:xfrm>
          <a:off x="10426700" y="64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148399</xdr:rowOff>
    </xdr:from>
    <xdr:ext cx="469744" cy="259045"/>
    <xdr:sp macro="" textlink="">
      <xdr:nvSpPr>
        <xdr:cNvPr id="307" name="労働費該当値テキスト"/>
        <xdr:cNvSpPr txBox="1"/>
      </xdr:nvSpPr>
      <xdr:spPr>
        <a:xfrm>
          <a:off x="10528300" y="632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116606</xdr:rowOff>
    </xdr:from>
    <xdr:to>
      <xdr:col>50</xdr:col>
      <xdr:colOff>165100</xdr:colOff>
      <xdr:row>38</xdr:row>
      <xdr:rowOff>46757</xdr:rowOff>
    </xdr:to>
    <xdr:sp macro="" textlink="">
      <xdr:nvSpPr>
        <xdr:cNvPr id="308" name="楕円 307"/>
        <xdr:cNvSpPr/>
      </xdr:nvSpPr>
      <xdr:spPr>
        <a:xfrm>
          <a:off x="9588500" y="6460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63283</xdr:rowOff>
    </xdr:from>
    <xdr:ext cx="469744" cy="259045"/>
    <xdr:sp macro="" textlink="">
      <xdr:nvSpPr>
        <xdr:cNvPr id="309" name="テキスト ボックス 308"/>
        <xdr:cNvSpPr txBox="1"/>
      </xdr:nvSpPr>
      <xdr:spPr>
        <a:xfrm>
          <a:off x="9404428" y="623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131923</xdr:rowOff>
    </xdr:from>
    <xdr:to>
      <xdr:col>46</xdr:col>
      <xdr:colOff>38100</xdr:colOff>
      <xdr:row>38</xdr:row>
      <xdr:rowOff>62072</xdr:rowOff>
    </xdr:to>
    <xdr:sp macro="" textlink="">
      <xdr:nvSpPr>
        <xdr:cNvPr id="310" name="楕円 309"/>
        <xdr:cNvSpPr/>
      </xdr:nvSpPr>
      <xdr:spPr>
        <a:xfrm>
          <a:off x="8699500" y="64755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78600</xdr:rowOff>
    </xdr:from>
    <xdr:ext cx="469744" cy="259045"/>
    <xdr:sp macro="" textlink="">
      <xdr:nvSpPr>
        <xdr:cNvPr id="311" name="テキスト ボックス 310"/>
        <xdr:cNvSpPr txBox="1"/>
      </xdr:nvSpPr>
      <xdr:spPr>
        <a:xfrm>
          <a:off x="8515428" y="625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111257</xdr:rowOff>
    </xdr:from>
    <xdr:to>
      <xdr:col>41</xdr:col>
      <xdr:colOff>101600</xdr:colOff>
      <xdr:row>38</xdr:row>
      <xdr:rowOff>41407</xdr:rowOff>
    </xdr:to>
    <xdr:sp macro="" textlink="">
      <xdr:nvSpPr>
        <xdr:cNvPr id="312" name="楕円 311"/>
        <xdr:cNvSpPr/>
      </xdr:nvSpPr>
      <xdr:spPr>
        <a:xfrm>
          <a:off x="7810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57934</xdr:rowOff>
    </xdr:from>
    <xdr:ext cx="469744" cy="259045"/>
    <xdr:sp macro="" textlink="">
      <xdr:nvSpPr>
        <xdr:cNvPr id="313" name="テキスト ボックス 312"/>
        <xdr:cNvSpPr txBox="1"/>
      </xdr:nvSpPr>
      <xdr:spPr>
        <a:xfrm>
          <a:off x="7626428" y="62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78522</xdr:rowOff>
    </xdr:from>
    <xdr:to>
      <xdr:col>36</xdr:col>
      <xdr:colOff>165100</xdr:colOff>
      <xdr:row>38</xdr:row>
      <xdr:rowOff>8672</xdr:rowOff>
    </xdr:to>
    <xdr:sp macro="" textlink="">
      <xdr:nvSpPr>
        <xdr:cNvPr id="314" name="楕円 313"/>
        <xdr:cNvSpPr/>
      </xdr:nvSpPr>
      <xdr:spPr>
        <a:xfrm>
          <a:off x="6921500" y="64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25199</xdr:rowOff>
    </xdr:from>
    <xdr:ext cx="469744" cy="259045"/>
    <xdr:sp macro="" textlink="">
      <xdr:nvSpPr>
        <xdr:cNvPr id="315" name="テキスト ボックス 314"/>
        <xdr:cNvSpPr txBox="1"/>
      </xdr:nvSpPr>
      <xdr:spPr>
        <a:xfrm>
          <a:off x="6737428" y="61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1168</xdr:rowOff>
    </xdr:from>
    <xdr:to>
      <xdr:col>55</xdr:col>
      <xdr:colOff>0</xdr:colOff>
      <xdr:row>59</xdr:row>
      <xdr:rowOff>5017</xdr:rowOff>
    </xdr:to>
    <xdr:cxnSp macro="">
      <xdr:nvCxnSpPr>
        <xdr:cNvPr id="344" name="直線コネクタ 343"/>
        <xdr:cNvCxnSpPr/>
      </xdr:nvCxnSpPr>
      <xdr:spPr>
        <a:xfrm>
          <a:off x="9639300" y="10116718"/>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164998</xdr:rowOff>
    </xdr:from>
    <xdr:to>
      <xdr:col>50</xdr:col>
      <xdr:colOff>114300</xdr:colOff>
      <xdr:row>59</xdr:row>
      <xdr:rowOff>1168</xdr:rowOff>
    </xdr:to>
    <xdr:cxnSp macro="">
      <xdr:nvCxnSpPr>
        <xdr:cNvPr id="347" name="直線コネクタ 346"/>
        <xdr:cNvCxnSpPr/>
      </xdr:nvCxnSpPr>
      <xdr:spPr>
        <a:xfrm>
          <a:off x="8750300" y="101090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164998</xdr:rowOff>
    </xdr:from>
    <xdr:to>
      <xdr:col>45</xdr:col>
      <xdr:colOff>177800</xdr:colOff>
      <xdr:row>58</xdr:row>
      <xdr:rowOff>168732</xdr:rowOff>
    </xdr:to>
    <xdr:cxnSp macro="">
      <xdr:nvCxnSpPr>
        <xdr:cNvPr id="350" name="直線コネクタ 349"/>
        <xdr:cNvCxnSpPr/>
      </xdr:nvCxnSpPr>
      <xdr:spPr>
        <a:xfrm flipV="1">
          <a:off x="7861300" y="1010909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168732</xdr:rowOff>
    </xdr:from>
    <xdr:to>
      <xdr:col>41</xdr:col>
      <xdr:colOff>50800</xdr:colOff>
      <xdr:row>59</xdr:row>
      <xdr:rowOff>6441</xdr:rowOff>
    </xdr:to>
    <xdr:cxnSp macro="">
      <xdr:nvCxnSpPr>
        <xdr:cNvPr id="353" name="直線コネクタ 352"/>
        <xdr:cNvCxnSpPr/>
      </xdr:nvCxnSpPr>
      <xdr:spPr>
        <a:xfrm flipV="1">
          <a:off x="6972300" y="10112832"/>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125667</xdr:rowOff>
    </xdr:from>
    <xdr:to>
      <xdr:col>55</xdr:col>
      <xdr:colOff>50800</xdr:colOff>
      <xdr:row>59</xdr:row>
      <xdr:rowOff>55817</xdr:rowOff>
    </xdr:to>
    <xdr:sp macro="" textlink="">
      <xdr:nvSpPr>
        <xdr:cNvPr id="363" name="楕円 362"/>
        <xdr:cNvSpPr/>
      </xdr:nvSpPr>
      <xdr:spPr>
        <a:xfrm>
          <a:off x="10426700" y="100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121818</xdr:rowOff>
    </xdr:from>
    <xdr:to>
      <xdr:col>50</xdr:col>
      <xdr:colOff>165100</xdr:colOff>
      <xdr:row>59</xdr:row>
      <xdr:rowOff>51968</xdr:rowOff>
    </xdr:to>
    <xdr:sp macro="" textlink="">
      <xdr:nvSpPr>
        <xdr:cNvPr id="365" name="楕円 364"/>
        <xdr:cNvSpPr/>
      </xdr:nvSpPr>
      <xdr:spPr>
        <a:xfrm>
          <a:off x="9588500" y="100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43095</xdr:rowOff>
    </xdr:from>
    <xdr:ext cx="469744" cy="259045"/>
    <xdr:sp macro="" textlink="">
      <xdr:nvSpPr>
        <xdr:cNvPr id="366" name="テキスト ボックス 365"/>
        <xdr:cNvSpPr txBox="1"/>
      </xdr:nvSpPr>
      <xdr:spPr>
        <a:xfrm>
          <a:off x="9404428" y="1015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114198</xdr:rowOff>
    </xdr:from>
    <xdr:to>
      <xdr:col>46</xdr:col>
      <xdr:colOff>38100</xdr:colOff>
      <xdr:row>59</xdr:row>
      <xdr:rowOff>44348</xdr:rowOff>
    </xdr:to>
    <xdr:sp macro="" textlink="">
      <xdr:nvSpPr>
        <xdr:cNvPr id="367" name="楕円 366"/>
        <xdr:cNvSpPr/>
      </xdr:nvSpPr>
      <xdr:spPr>
        <a:xfrm>
          <a:off x="8699500" y="100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35475</xdr:rowOff>
    </xdr:from>
    <xdr:ext cx="469744" cy="259045"/>
    <xdr:sp macro="" textlink="">
      <xdr:nvSpPr>
        <xdr:cNvPr id="368" name="テキスト ボックス 367"/>
        <xdr:cNvSpPr txBox="1"/>
      </xdr:nvSpPr>
      <xdr:spPr>
        <a:xfrm>
          <a:off x="8515428" y="101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117932</xdr:rowOff>
    </xdr:from>
    <xdr:to>
      <xdr:col>41</xdr:col>
      <xdr:colOff>101600</xdr:colOff>
      <xdr:row>59</xdr:row>
      <xdr:rowOff>48082</xdr:rowOff>
    </xdr:to>
    <xdr:sp macro="" textlink="">
      <xdr:nvSpPr>
        <xdr:cNvPr id="369" name="楕円 368"/>
        <xdr:cNvSpPr/>
      </xdr:nvSpPr>
      <xdr:spPr>
        <a:xfrm>
          <a:off x="7810500" y="100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39209</xdr:rowOff>
    </xdr:from>
    <xdr:ext cx="469744" cy="259045"/>
    <xdr:sp macro="" textlink="">
      <xdr:nvSpPr>
        <xdr:cNvPr id="370" name="テキスト ボックス 369"/>
        <xdr:cNvSpPr txBox="1"/>
      </xdr:nvSpPr>
      <xdr:spPr>
        <a:xfrm>
          <a:off x="7626428"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127091</xdr:rowOff>
    </xdr:from>
    <xdr:to>
      <xdr:col>36</xdr:col>
      <xdr:colOff>165100</xdr:colOff>
      <xdr:row>59</xdr:row>
      <xdr:rowOff>57241</xdr:rowOff>
    </xdr:to>
    <xdr:sp macro="" textlink="">
      <xdr:nvSpPr>
        <xdr:cNvPr id="371" name="楕円 370"/>
        <xdr:cNvSpPr/>
      </xdr:nvSpPr>
      <xdr:spPr>
        <a:xfrm>
          <a:off x="6921500" y="100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48368</xdr:rowOff>
    </xdr:from>
    <xdr:ext cx="469744" cy="259045"/>
    <xdr:sp macro="" textlink="">
      <xdr:nvSpPr>
        <xdr:cNvPr id="372" name="テキスト ボックス 371"/>
        <xdr:cNvSpPr txBox="1"/>
      </xdr:nvSpPr>
      <xdr:spPr>
        <a:xfrm>
          <a:off x="6737428" y="1016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106953</xdr:rowOff>
    </xdr:from>
    <xdr:to>
      <xdr:col>55</xdr:col>
      <xdr:colOff>0</xdr:colOff>
      <xdr:row>78</xdr:row>
      <xdr:rowOff>126594</xdr:rowOff>
    </xdr:to>
    <xdr:cxnSp macro="">
      <xdr:nvCxnSpPr>
        <xdr:cNvPr id="401" name="直線コネクタ 400"/>
        <xdr:cNvCxnSpPr/>
      </xdr:nvCxnSpPr>
      <xdr:spPr>
        <a:xfrm>
          <a:off x="9639300" y="13480053"/>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103809</xdr:rowOff>
    </xdr:from>
    <xdr:to>
      <xdr:col>50</xdr:col>
      <xdr:colOff>114300</xdr:colOff>
      <xdr:row>78</xdr:row>
      <xdr:rowOff>106953</xdr:rowOff>
    </xdr:to>
    <xdr:cxnSp macro="">
      <xdr:nvCxnSpPr>
        <xdr:cNvPr id="404" name="直線コネクタ 403"/>
        <xdr:cNvCxnSpPr/>
      </xdr:nvCxnSpPr>
      <xdr:spPr>
        <a:xfrm>
          <a:off x="8750300" y="13476909"/>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71501</xdr:rowOff>
    </xdr:from>
    <xdr:to>
      <xdr:col>45</xdr:col>
      <xdr:colOff>177800</xdr:colOff>
      <xdr:row>78</xdr:row>
      <xdr:rowOff>103809</xdr:rowOff>
    </xdr:to>
    <xdr:cxnSp macro="">
      <xdr:nvCxnSpPr>
        <xdr:cNvPr id="407" name="直線コネクタ 406"/>
        <xdr:cNvCxnSpPr/>
      </xdr:nvCxnSpPr>
      <xdr:spPr>
        <a:xfrm>
          <a:off x="7861300" y="13444601"/>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71501</xdr:rowOff>
    </xdr:from>
    <xdr:to>
      <xdr:col>41</xdr:col>
      <xdr:colOff>50800</xdr:colOff>
      <xdr:row>78</xdr:row>
      <xdr:rowOff>104457</xdr:rowOff>
    </xdr:to>
    <xdr:cxnSp macro="">
      <xdr:nvCxnSpPr>
        <xdr:cNvPr id="410" name="直線コネクタ 409"/>
        <xdr:cNvCxnSpPr/>
      </xdr:nvCxnSpPr>
      <xdr:spPr>
        <a:xfrm flipV="1">
          <a:off x="6972300" y="13444601"/>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75794</xdr:rowOff>
    </xdr:from>
    <xdr:to>
      <xdr:col>55</xdr:col>
      <xdr:colOff>50800</xdr:colOff>
      <xdr:row>79</xdr:row>
      <xdr:rowOff>5944</xdr:rowOff>
    </xdr:to>
    <xdr:sp macro="" textlink="">
      <xdr:nvSpPr>
        <xdr:cNvPr id="420" name="楕円 419"/>
        <xdr:cNvSpPr/>
      </xdr:nvSpPr>
      <xdr:spPr>
        <a:xfrm>
          <a:off x="10426700" y="134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162171</xdr:rowOff>
    </xdr:from>
    <xdr:ext cx="469744" cy="259045"/>
    <xdr:sp macro="" textlink="">
      <xdr:nvSpPr>
        <xdr:cNvPr id="421" name="商工費該当値テキスト"/>
        <xdr:cNvSpPr txBox="1"/>
      </xdr:nvSpPr>
      <xdr:spPr>
        <a:xfrm>
          <a:off x="10528300" y="133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56153</xdr:rowOff>
    </xdr:from>
    <xdr:to>
      <xdr:col>50</xdr:col>
      <xdr:colOff>165100</xdr:colOff>
      <xdr:row>78</xdr:row>
      <xdr:rowOff>157753</xdr:rowOff>
    </xdr:to>
    <xdr:sp macro="" textlink="">
      <xdr:nvSpPr>
        <xdr:cNvPr id="422" name="楕円 421"/>
        <xdr:cNvSpPr/>
      </xdr:nvSpPr>
      <xdr:spPr>
        <a:xfrm>
          <a:off x="9588500" y="134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148880</xdr:rowOff>
    </xdr:from>
    <xdr:ext cx="469744" cy="259045"/>
    <xdr:sp macro="" textlink="">
      <xdr:nvSpPr>
        <xdr:cNvPr id="423" name="テキスト ボックス 422"/>
        <xdr:cNvSpPr txBox="1"/>
      </xdr:nvSpPr>
      <xdr:spPr>
        <a:xfrm>
          <a:off x="9404428" y="1352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53009</xdr:rowOff>
    </xdr:from>
    <xdr:to>
      <xdr:col>46</xdr:col>
      <xdr:colOff>38100</xdr:colOff>
      <xdr:row>78</xdr:row>
      <xdr:rowOff>154609</xdr:rowOff>
    </xdr:to>
    <xdr:sp macro="" textlink="">
      <xdr:nvSpPr>
        <xdr:cNvPr id="424" name="楕円 423"/>
        <xdr:cNvSpPr/>
      </xdr:nvSpPr>
      <xdr:spPr>
        <a:xfrm>
          <a:off x="8699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145736</xdr:rowOff>
    </xdr:from>
    <xdr:ext cx="469744" cy="259045"/>
    <xdr:sp macro="" textlink="">
      <xdr:nvSpPr>
        <xdr:cNvPr id="425" name="テキスト ボックス 424"/>
        <xdr:cNvSpPr txBox="1"/>
      </xdr:nvSpPr>
      <xdr:spPr>
        <a:xfrm>
          <a:off x="8515428" y="1351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20701</xdr:rowOff>
    </xdr:from>
    <xdr:to>
      <xdr:col>41</xdr:col>
      <xdr:colOff>101600</xdr:colOff>
      <xdr:row>78</xdr:row>
      <xdr:rowOff>122301</xdr:rowOff>
    </xdr:to>
    <xdr:sp macro="" textlink="">
      <xdr:nvSpPr>
        <xdr:cNvPr id="426" name="楕円 425"/>
        <xdr:cNvSpPr/>
      </xdr:nvSpPr>
      <xdr:spPr>
        <a:xfrm>
          <a:off x="7810500" y="1339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113428</xdr:rowOff>
    </xdr:from>
    <xdr:ext cx="469744" cy="259045"/>
    <xdr:sp macro="" textlink="">
      <xdr:nvSpPr>
        <xdr:cNvPr id="427" name="テキスト ボックス 426"/>
        <xdr:cNvSpPr txBox="1"/>
      </xdr:nvSpPr>
      <xdr:spPr>
        <a:xfrm>
          <a:off x="7626428" y="134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53657</xdr:rowOff>
    </xdr:from>
    <xdr:to>
      <xdr:col>36</xdr:col>
      <xdr:colOff>165100</xdr:colOff>
      <xdr:row>78</xdr:row>
      <xdr:rowOff>155257</xdr:rowOff>
    </xdr:to>
    <xdr:sp macro="" textlink="">
      <xdr:nvSpPr>
        <xdr:cNvPr id="428" name="楕円 427"/>
        <xdr:cNvSpPr/>
      </xdr:nvSpPr>
      <xdr:spPr>
        <a:xfrm>
          <a:off x="6921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146384</xdr:rowOff>
    </xdr:from>
    <xdr:ext cx="469744" cy="259045"/>
    <xdr:sp macro="" textlink="">
      <xdr:nvSpPr>
        <xdr:cNvPr id="429" name="テキスト ボックス 428"/>
        <xdr:cNvSpPr txBox="1"/>
      </xdr:nvSpPr>
      <xdr:spPr>
        <a:xfrm>
          <a:off x="6737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44714</xdr:rowOff>
    </xdr:from>
    <xdr:to>
      <xdr:col>55</xdr:col>
      <xdr:colOff>0</xdr:colOff>
      <xdr:row>98</xdr:row>
      <xdr:rowOff>55899</xdr:rowOff>
    </xdr:to>
    <xdr:cxnSp macro="">
      <xdr:nvCxnSpPr>
        <xdr:cNvPr id="458" name="直線コネクタ 457"/>
        <xdr:cNvCxnSpPr/>
      </xdr:nvCxnSpPr>
      <xdr:spPr>
        <a:xfrm>
          <a:off x="9639300" y="16846814"/>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44714</xdr:rowOff>
    </xdr:from>
    <xdr:to>
      <xdr:col>50</xdr:col>
      <xdr:colOff>114300</xdr:colOff>
      <xdr:row>98</xdr:row>
      <xdr:rowOff>56226</xdr:rowOff>
    </xdr:to>
    <xdr:cxnSp macro="">
      <xdr:nvCxnSpPr>
        <xdr:cNvPr id="461" name="直線コネクタ 460"/>
        <xdr:cNvCxnSpPr/>
      </xdr:nvCxnSpPr>
      <xdr:spPr>
        <a:xfrm flipV="1">
          <a:off x="8750300" y="16846814"/>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56226</xdr:rowOff>
    </xdr:from>
    <xdr:to>
      <xdr:col>45</xdr:col>
      <xdr:colOff>177800</xdr:colOff>
      <xdr:row>98</xdr:row>
      <xdr:rowOff>90177</xdr:rowOff>
    </xdr:to>
    <xdr:cxnSp macro="">
      <xdr:nvCxnSpPr>
        <xdr:cNvPr id="464" name="直線コネクタ 463"/>
        <xdr:cNvCxnSpPr/>
      </xdr:nvCxnSpPr>
      <xdr:spPr>
        <a:xfrm flipV="1">
          <a:off x="7861300" y="16858326"/>
          <a:ext cx="8890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90177</xdr:rowOff>
    </xdr:from>
    <xdr:to>
      <xdr:col>41</xdr:col>
      <xdr:colOff>50800</xdr:colOff>
      <xdr:row>98</xdr:row>
      <xdr:rowOff>96568</xdr:rowOff>
    </xdr:to>
    <xdr:cxnSp macro="">
      <xdr:nvCxnSpPr>
        <xdr:cNvPr id="467" name="直線コネクタ 466"/>
        <xdr:cNvCxnSpPr/>
      </xdr:nvCxnSpPr>
      <xdr:spPr>
        <a:xfrm flipV="1">
          <a:off x="6972300" y="16892277"/>
          <a:ext cx="8890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5099</xdr:rowOff>
    </xdr:from>
    <xdr:to>
      <xdr:col>55</xdr:col>
      <xdr:colOff>50800</xdr:colOff>
      <xdr:row>98</xdr:row>
      <xdr:rowOff>106699</xdr:rowOff>
    </xdr:to>
    <xdr:sp macro="" textlink="">
      <xdr:nvSpPr>
        <xdr:cNvPr id="477" name="楕円 476"/>
        <xdr:cNvSpPr/>
      </xdr:nvSpPr>
      <xdr:spPr>
        <a:xfrm>
          <a:off x="10426700" y="168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165364</xdr:rowOff>
    </xdr:from>
    <xdr:to>
      <xdr:col>50</xdr:col>
      <xdr:colOff>165100</xdr:colOff>
      <xdr:row>98</xdr:row>
      <xdr:rowOff>95514</xdr:rowOff>
    </xdr:to>
    <xdr:sp macro="" textlink="">
      <xdr:nvSpPr>
        <xdr:cNvPr id="479" name="楕円 478"/>
        <xdr:cNvSpPr/>
      </xdr:nvSpPr>
      <xdr:spPr>
        <a:xfrm>
          <a:off x="9588500" y="1679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112041</xdr:rowOff>
    </xdr:from>
    <xdr:ext cx="534377" cy="259045"/>
    <xdr:sp macro="" textlink="">
      <xdr:nvSpPr>
        <xdr:cNvPr id="480" name="テキスト ボックス 479"/>
        <xdr:cNvSpPr txBox="1"/>
      </xdr:nvSpPr>
      <xdr:spPr>
        <a:xfrm>
          <a:off x="9372111" y="165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5426</xdr:rowOff>
    </xdr:from>
    <xdr:to>
      <xdr:col>46</xdr:col>
      <xdr:colOff>38100</xdr:colOff>
      <xdr:row>98</xdr:row>
      <xdr:rowOff>107026</xdr:rowOff>
    </xdr:to>
    <xdr:sp macro="" textlink="">
      <xdr:nvSpPr>
        <xdr:cNvPr id="481" name="楕円 480"/>
        <xdr:cNvSpPr/>
      </xdr:nvSpPr>
      <xdr:spPr>
        <a:xfrm>
          <a:off x="8699500" y="168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98153</xdr:rowOff>
    </xdr:from>
    <xdr:ext cx="534377" cy="259045"/>
    <xdr:sp macro="" textlink="">
      <xdr:nvSpPr>
        <xdr:cNvPr id="482" name="テキスト ボックス 481"/>
        <xdr:cNvSpPr txBox="1"/>
      </xdr:nvSpPr>
      <xdr:spPr>
        <a:xfrm>
          <a:off x="8483111" y="1690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39377</xdr:rowOff>
    </xdr:from>
    <xdr:to>
      <xdr:col>41</xdr:col>
      <xdr:colOff>101600</xdr:colOff>
      <xdr:row>98</xdr:row>
      <xdr:rowOff>140977</xdr:rowOff>
    </xdr:to>
    <xdr:sp macro="" textlink="">
      <xdr:nvSpPr>
        <xdr:cNvPr id="483" name="楕円 482"/>
        <xdr:cNvSpPr/>
      </xdr:nvSpPr>
      <xdr:spPr>
        <a:xfrm>
          <a:off x="7810500" y="168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132104</xdr:rowOff>
    </xdr:from>
    <xdr:ext cx="534377" cy="259045"/>
    <xdr:sp macro="" textlink="">
      <xdr:nvSpPr>
        <xdr:cNvPr id="484" name="テキスト ボックス 483"/>
        <xdr:cNvSpPr txBox="1"/>
      </xdr:nvSpPr>
      <xdr:spPr>
        <a:xfrm>
          <a:off x="7594111" y="1693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45768</xdr:rowOff>
    </xdr:from>
    <xdr:to>
      <xdr:col>36</xdr:col>
      <xdr:colOff>165100</xdr:colOff>
      <xdr:row>98</xdr:row>
      <xdr:rowOff>147368</xdr:rowOff>
    </xdr:to>
    <xdr:sp macro="" textlink="">
      <xdr:nvSpPr>
        <xdr:cNvPr id="485" name="楕円 484"/>
        <xdr:cNvSpPr/>
      </xdr:nvSpPr>
      <xdr:spPr>
        <a:xfrm>
          <a:off x="6921500" y="168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138495</xdr:rowOff>
    </xdr:from>
    <xdr:ext cx="534377" cy="259045"/>
    <xdr:sp macro="" textlink="">
      <xdr:nvSpPr>
        <xdr:cNvPr id="486" name="テキスト ボックス 485"/>
        <xdr:cNvSpPr txBox="1"/>
      </xdr:nvSpPr>
      <xdr:spPr>
        <a:xfrm>
          <a:off x="6705111" y="1694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45517</xdr:rowOff>
    </xdr:from>
    <xdr:to>
      <xdr:col>85</xdr:col>
      <xdr:colOff>127000</xdr:colOff>
      <xdr:row>37</xdr:row>
      <xdr:rowOff>93157</xdr:rowOff>
    </xdr:to>
    <xdr:cxnSp macro="">
      <xdr:nvCxnSpPr>
        <xdr:cNvPr id="514" name="直線コネクタ 513"/>
        <xdr:cNvCxnSpPr/>
      </xdr:nvCxnSpPr>
      <xdr:spPr>
        <a:xfrm flipV="1">
          <a:off x="15481300" y="6389167"/>
          <a:ext cx="8382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89683</xdr:rowOff>
    </xdr:from>
    <xdr:to>
      <xdr:col>81</xdr:col>
      <xdr:colOff>50800</xdr:colOff>
      <xdr:row>37</xdr:row>
      <xdr:rowOff>93157</xdr:rowOff>
    </xdr:to>
    <xdr:cxnSp macro="">
      <xdr:nvCxnSpPr>
        <xdr:cNvPr id="517" name="直線コネクタ 516"/>
        <xdr:cNvCxnSpPr/>
      </xdr:nvCxnSpPr>
      <xdr:spPr>
        <a:xfrm>
          <a:off x="14592300" y="643333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163200</xdr:rowOff>
    </xdr:from>
    <xdr:to>
      <xdr:col>76</xdr:col>
      <xdr:colOff>114300</xdr:colOff>
      <xdr:row>37</xdr:row>
      <xdr:rowOff>89683</xdr:rowOff>
    </xdr:to>
    <xdr:cxnSp macro="">
      <xdr:nvCxnSpPr>
        <xdr:cNvPr id="520" name="直線コネクタ 519"/>
        <xdr:cNvCxnSpPr/>
      </xdr:nvCxnSpPr>
      <xdr:spPr>
        <a:xfrm>
          <a:off x="13703300" y="6335400"/>
          <a:ext cx="889000" cy="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134214</xdr:rowOff>
    </xdr:from>
    <xdr:to>
      <xdr:col>71</xdr:col>
      <xdr:colOff>177800</xdr:colOff>
      <xdr:row>36</xdr:row>
      <xdr:rowOff>163200</xdr:rowOff>
    </xdr:to>
    <xdr:cxnSp macro="">
      <xdr:nvCxnSpPr>
        <xdr:cNvPr id="523" name="直線コネクタ 522"/>
        <xdr:cNvCxnSpPr/>
      </xdr:nvCxnSpPr>
      <xdr:spPr>
        <a:xfrm>
          <a:off x="12814300" y="6306414"/>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7" name="テキスト ボックス 526"/>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166167</xdr:rowOff>
    </xdr:from>
    <xdr:to>
      <xdr:col>85</xdr:col>
      <xdr:colOff>177800</xdr:colOff>
      <xdr:row>37</xdr:row>
      <xdr:rowOff>96317</xdr:rowOff>
    </xdr:to>
    <xdr:sp macro="" textlink="">
      <xdr:nvSpPr>
        <xdr:cNvPr id="533" name="楕円 532"/>
        <xdr:cNvSpPr/>
      </xdr:nvSpPr>
      <xdr:spPr>
        <a:xfrm>
          <a:off x="162687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144594</xdr:rowOff>
    </xdr:from>
    <xdr:ext cx="534377" cy="259045"/>
    <xdr:sp macro="" textlink="">
      <xdr:nvSpPr>
        <xdr:cNvPr id="534" name="消防費該当値テキスト"/>
        <xdr:cNvSpPr txBox="1"/>
      </xdr:nvSpPr>
      <xdr:spPr>
        <a:xfrm>
          <a:off x="16370300" y="63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42357</xdr:rowOff>
    </xdr:from>
    <xdr:to>
      <xdr:col>81</xdr:col>
      <xdr:colOff>101600</xdr:colOff>
      <xdr:row>37</xdr:row>
      <xdr:rowOff>143957</xdr:rowOff>
    </xdr:to>
    <xdr:sp macro="" textlink="">
      <xdr:nvSpPr>
        <xdr:cNvPr id="535" name="楕円 534"/>
        <xdr:cNvSpPr/>
      </xdr:nvSpPr>
      <xdr:spPr>
        <a:xfrm>
          <a:off x="15430500" y="63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135084</xdr:rowOff>
    </xdr:from>
    <xdr:ext cx="534377" cy="259045"/>
    <xdr:sp macro="" textlink="">
      <xdr:nvSpPr>
        <xdr:cNvPr id="536" name="テキスト ボックス 535"/>
        <xdr:cNvSpPr txBox="1"/>
      </xdr:nvSpPr>
      <xdr:spPr>
        <a:xfrm>
          <a:off x="15214111" y="64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38883</xdr:rowOff>
    </xdr:from>
    <xdr:to>
      <xdr:col>76</xdr:col>
      <xdr:colOff>165100</xdr:colOff>
      <xdr:row>37</xdr:row>
      <xdr:rowOff>140483</xdr:rowOff>
    </xdr:to>
    <xdr:sp macro="" textlink="">
      <xdr:nvSpPr>
        <xdr:cNvPr id="537" name="楕円 536"/>
        <xdr:cNvSpPr/>
      </xdr:nvSpPr>
      <xdr:spPr>
        <a:xfrm>
          <a:off x="14541500" y="63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131609</xdr:rowOff>
    </xdr:from>
    <xdr:ext cx="534377" cy="259045"/>
    <xdr:sp macro="" textlink="">
      <xdr:nvSpPr>
        <xdr:cNvPr id="538" name="テキスト ボックス 537"/>
        <xdr:cNvSpPr txBox="1"/>
      </xdr:nvSpPr>
      <xdr:spPr>
        <a:xfrm>
          <a:off x="14325111" y="64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112400</xdr:rowOff>
    </xdr:from>
    <xdr:to>
      <xdr:col>72</xdr:col>
      <xdr:colOff>38100</xdr:colOff>
      <xdr:row>37</xdr:row>
      <xdr:rowOff>42550</xdr:rowOff>
    </xdr:to>
    <xdr:sp macro="" textlink="">
      <xdr:nvSpPr>
        <xdr:cNvPr id="539" name="楕円 538"/>
        <xdr:cNvSpPr/>
      </xdr:nvSpPr>
      <xdr:spPr>
        <a:xfrm>
          <a:off x="13652500" y="6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59077</xdr:rowOff>
    </xdr:from>
    <xdr:ext cx="534377" cy="259045"/>
    <xdr:sp macro="" textlink="">
      <xdr:nvSpPr>
        <xdr:cNvPr id="540" name="テキスト ボックス 539"/>
        <xdr:cNvSpPr txBox="1"/>
      </xdr:nvSpPr>
      <xdr:spPr>
        <a:xfrm>
          <a:off x="13436111" y="605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83414</xdr:rowOff>
    </xdr:from>
    <xdr:to>
      <xdr:col>67</xdr:col>
      <xdr:colOff>101600</xdr:colOff>
      <xdr:row>37</xdr:row>
      <xdr:rowOff>13564</xdr:rowOff>
    </xdr:to>
    <xdr:sp macro="" textlink="">
      <xdr:nvSpPr>
        <xdr:cNvPr id="541" name="楕円 540"/>
        <xdr:cNvSpPr/>
      </xdr:nvSpPr>
      <xdr:spPr>
        <a:xfrm>
          <a:off x="12763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30091</xdr:rowOff>
    </xdr:from>
    <xdr:ext cx="534377" cy="259045"/>
    <xdr:sp macro="" textlink="">
      <xdr:nvSpPr>
        <xdr:cNvPr id="542" name="テキスト ボックス 541"/>
        <xdr:cNvSpPr txBox="1"/>
      </xdr:nvSpPr>
      <xdr:spPr>
        <a:xfrm>
          <a:off x="12547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105456</xdr:rowOff>
    </xdr:from>
    <xdr:to>
      <xdr:col>85</xdr:col>
      <xdr:colOff>127000</xdr:colOff>
      <xdr:row>58</xdr:row>
      <xdr:rowOff>150323</xdr:rowOff>
    </xdr:to>
    <xdr:cxnSp macro="">
      <xdr:nvCxnSpPr>
        <xdr:cNvPr id="570" name="直線コネクタ 569"/>
        <xdr:cNvCxnSpPr/>
      </xdr:nvCxnSpPr>
      <xdr:spPr>
        <a:xfrm>
          <a:off x="15481300" y="10049556"/>
          <a:ext cx="838200" cy="4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63241</xdr:rowOff>
    </xdr:from>
    <xdr:to>
      <xdr:col>81</xdr:col>
      <xdr:colOff>50800</xdr:colOff>
      <xdr:row>58</xdr:row>
      <xdr:rowOff>105456</xdr:rowOff>
    </xdr:to>
    <xdr:cxnSp macro="">
      <xdr:nvCxnSpPr>
        <xdr:cNvPr id="573" name="直線コネクタ 572"/>
        <xdr:cNvCxnSpPr/>
      </xdr:nvCxnSpPr>
      <xdr:spPr>
        <a:xfrm>
          <a:off x="14592300" y="10007341"/>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12507</xdr:rowOff>
    </xdr:from>
    <xdr:to>
      <xdr:col>76</xdr:col>
      <xdr:colOff>114300</xdr:colOff>
      <xdr:row>58</xdr:row>
      <xdr:rowOff>63241</xdr:rowOff>
    </xdr:to>
    <xdr:cxnSp macro="">
      <xdr:nvCxnSpPr>
        <xdr:cNvPr id="576" name="直線コネクタ 575"/>
        <xdr:cNvCxnSpPr/>
      </xdr:nvCxnSpPr>
      <xdr:spPr>
        <a:xfrm>
          <a:off x="13703300" y="9956607"/>
          <a:ext cx="889000" cy="5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121245</xdr:rowOff>
    </xdr:from>
    <xdr:to>
      <xdr:col>71</xdr:col>
      <xdr:colOff>177800</xdr:colOff>
      <xdr:row>58</xdr:row>
      <xdr:rowOff>12507</xdr:rowOff>
    </xdr:to>
    <xdr:cxnSp macro="">
      <xdr:nvCxnSpPr>
        <xdr:cNvPr id="579" name="直線コネクタ 578"/>
        <xdr:cNvCxnSpPr/>
      </xdr:nvCxnSpPr>
      <xdr:spPr>
        <a:xfrm>
          <a:off x="12814300" y="9893895"/>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99523</xdr:rowOff>
    </xdr:from>
    <xdr:to>
      <xdr:col>85</xdr:col>
      <xdr:colOff>177800</xdr:colOff>
      <xdr:row>59</xdr:row>
      <xdr:rowOff>29673</xdr:rowOff>
    </xdr:to>
    <xdr:sp macro="" textlink="">
      <xdr:nvSpPr>
        <xdr:cNvPr id="589" name="楕円 588"/>
        <xdr:cNvSpPr/>
      </xdr:nvSpPr>
      <xdr:spPr>
        <a:xfrm>
          <a:off x="16268700" y="100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14450</xdr:rowOff>
    </xdr:from>
    <xdr:ext cx="534377" cy="259045"/>
    <xdr:sp macro="" textlink="">
      <xdr:nvSpPr>
        <xdr:cNvPr id="590" name="教育費該当値テキスト"/>
        <xdr:cNvSpPr txBox="1"/>
      </xdr:nvSpPr>
      <xdr:spPr>
        <a:xfrm>
          <a:off x="16370300" y="99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54656</xdr:rowOff>
    </xdr:from>
    <xdr:to>
      <xdr:col>81</xdr:col>
      <xdr:colOff>101600</xdr:colOff>
      <xdr:row>58</xdr:row>
      <xdr:rowOff>156256</xdr:rowOff>
    </xdr:to>
    <xdr:sp macro="" textlink="">
      <xdr:nvSpPr>
        <xdr:cNvPr id="591" name="楕円 590"/>
        <xdr:cNvSpPr/>
      </xdr:nvSpPr>
      <xdr:spPr>
        <a:xfrm>
          <a:off x="15430500" y="99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147383</xdr:rowOff>
    </xdr:from>
    <xdr:ext cx="534377" cy="259045"/>
    <xdr:sp macro="" textlink="">
      <xdr:nvSpPr>
        <xdr:cNvPr id="592" name="テキスト ボックス 591"/>
        <xdr:cNvSpPr txBox="1"/>
      </xdr:nvSpPr>
      <xdr:spPr>
        <a:xfrm>
          <a:off x="15214111" y="100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12441</xdr:rowOff>
    </xdr:from>
    <xdr:to>
      <xdr:col>76</xdr:col>
      <xdr:colOff>165100</xdr:colOff>
      <xdr:row>58</xdr:row>
      <xdr:rowOff>114041</xdr:rowOff>
    </xdr:to>
    <xdr:sp macro="" textlink="">
      <xdr:nvSpPr>
        <xdr:cNvPr id="593" name="楕円 592"/>
        <xdr:cNvSpPr/>
      </xdr:nvSpPr>
      <xdr:spPr>
        <a:xfrm>
          <a:off x="14541500" y="99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105168</xdr:rowOff>
    </xdr:from>
    <xdr:ext cx="534377" cy="259045"/>
    <xdr:sp macro="" textlink="">
      <xdr:nvSpPr>
        <xdr:cNvPr id="594" name="テキスト ボックス 593"/>
        <xdr:cNvSpPr txBox="1"/>
      </xdr:nvSpPr>
      <xdr:spPr>
        <a:xfrm>
          <a:off x="14325111" y="100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133157</xdr:rowOff>
    </xdr:from>
    <xdr:to>
      <xdr:col>72</xdr:col>
      <xdr:colOff>38100</xdr:colOff>
      <xdr:row>58</xdr:row>
      <xdr:rowOff>63307</xdr:rowOff>
    </xdr:to>
    <xdr:sp macro="" textlink="">
      <xdr:nvSpPr>
        <xdr:cNvPr id="595" name="楕円 594"/>
        <xdr:cNvSpPr/>
      </xdr:nvSpPr>
      <xdr:spPr>
        <a:xfrm>
          <a:off x="13652500" y="99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54434</xdr:rowOff>
    </xdr:from>
    <xdr:ext cx="534377" cy="259045"/>
    <xdr:sp macro="" textlink="">
      <xdr:nvSpPr>
        <xdr:cNvPr id="596" name="テキスト ボックス 595"/>
        <xdr:cNvSpPr txBox="1"/>
      </xdr:nvSpPr>
      <xdr:spPr>
        <a:xfrm>
          <a:off x="13436111" y="99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70445</xdr:rowOff>
    </xdr:from>
    <xdr:to>
      <xdr:col>67</xdr:col>
      <xdr:colOff>101600</xdr:colOff>
      <xdr:row>58</xdr:row>
      <xdr:rowOff>595</xdr:rowOff>
    </xdr:to>
    <xdr:sp macro="" textlink="">
      <xdr:nvSpPr>
        <xdr:cNvPr id="597" name="楕円 596"/>
        <xdr:cNvSpPr/>
      </xdr:nvSpPr>
      <xdr:spPr>
        <a:xfrm>
          <a:off x="12763500" y="98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163172</xdr:rowOff>
    </xdr:from>
    <xdr:ext cx="534377" cy="259045"/>
    <xdr:sp macro="" textlink="">
      <xdr:nvSpPr>
        <xdr:cNvPr id="598" name="テキスト ボックス 597"/>
        <xdr:cNvSpPr txBox="1"/>
      </xdr:nvSpPr>
      <xdr:spPr>
        <a:xfrm>
          <a:off x="12547111" y="99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31131</xdr:rowOff>
    </xdr:from>
    <xdr:to>
      <xdr:col>85</xdr:col>
      <xdr:colOff>127000</xdr:colOff>
      <xdr:row>96</xdr:row>
      <xdr:rowOff>46481</xdr:rowOff>
    </xdr:to>
    <xdr:cxnSp macro="">
      <xdr:nvCxnSpPr>
        <xdr:cNvPr id="686" name="直線コネクタ 685"/>
        <xdr:cNvCxnSpPr/>
      </xdr:nvCxnSpPr>
      <xdr:spPr>
        <a:xfrm flipV="1">
          <a:off x="15481300" y="16490331"/>
          <a:ext cx="8382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46481</xdr:rowOff>
    </xdr:from>
    <xdr:to>
      <xdr:col>81</xdr:col>
      <xdr:colOff>50800</xdr:colOff>
      <xdr:row>96</xdr:row>
      <xdr:rowOff>83138</xdr:rowOff>
    </xdr:to>
    <xdr:cxnSp macro="">
      <xdr:nvCxnSpPr>
        <xdr:cNvPr id="689" name="直線コネクタ 688"/>
        <xdr:cNvCxnSpPr/>
      </xdr:nvCxnSpPr>
      <xdr:spPr>
        <a:xfrm flipV="1">
          <a:off x="14592300" y="16505681"/>
          <a:ext cx="889000" cy="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83138</xdr:rowOff>
    </xdr:from>
    <xdr:to>
      <xdr:col>76</xdr:col>
      <xdr:colOff>114300</xdr:colOff>
      <xdr:row>96</xdr:row>
      <xdr:rowOff>102912</xdr:rowOff>
    </xdr:to>
    <xdr:cxnSp macro="">
      <xdr:nvCxnSpPr>
        <xdr:cNvPr id="692" name="直線コネクタ 691"/>
        <xdr:cNvCxnSpPr/>
      </xdr:nvCxnSpPr>
      <xdr:spPr>
        <a:xfrm flipV="1">
          <a:off x="13703300" y="1654233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81832</xdr:rowOff>
    </xdr:from>
    <xdr:to>
      <xdr:col>71</xdr:col>
      <xdr:colOff>177800</xdr:colOff>
      <xdr:row>96</xdr:row>
      <xdr:rowOff>102912</xdr:rowOff>
    </xdr:to>
    <xdr:cxnSp macro="">
      <xdr:nvCxnSpPr>
        <xdr:cNvPr id="695" name="直線コネクタ 694"/>
        <xdr:cNvCxnSpPr/>
      </xdr:nvCxnSpPr>
      <xdr:spPr>
        <a:xfrm>
          <a:off x="12814300" y="1654103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151781</xdr:rowOff>
    </xdr:from>
    <xdr:to>
      <xdr:col>85</xdr:col>
      <xdr:colOff>177800</xdr:colOff>
      <xdr:row>96</xdr:row>
      <xdr:rowOff>81931</xdr:rowOff>
    </xdr:to>
    <xdr:sp macro="" textlink="">
      <xdr:nvSpPr>
        <xdr:cNvPr id="705" name="楕円 704"/>
        <xdr:cNvSpPr/>
      </xdr:nvSpPr>
      <xdr:spPr>
        <a:xfrm>
          <a:off x="16268700" y="164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130208</xdr:rowOff>
    </xdr:from>
    <xdr:ext cx="534377" cy="259045"/>
    <xdr:sp macro="" textlink="">
      <xdr:nvSpPr>
        <xdr:cNvPr id="706" name="公債費該当値テキスト"/>
        <xdr:cNvSpPr txBox="1"/>
      </xdr:nvSpPr>
      <xdr:spPr>
        <a:xfrm>
          <a:off x="16370300" y="1641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167131</xdr:rowOff>
    </xdr:from>
    <xdr:to>
      <xdr:col>81</xdr:col>
      <xdr:colOff>101600</xdr:colOff>
      <xdr:row>96</xdr:row>
      <xdr:rowOff>97281</xdr:rowOff>
    </xdr:to>
    <xdr:sp macro="" textlink="">
      <xdr:nvSpPr>
        <xdr:cNvPr id="707" name="楕円 706"/>
        <xdr:cNvSpPr/>
      </xdr:nvSpPr>
      <xdr:spPr>
        <a:xfrm>
          <a:off x="15430500" y="164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88408</xdr:rowOff>
    </xdr:from>
    <xdr:ext cx="534377" cy="259045"/>
    <xdr:sp macro="" textlink="">
      <xdr:nvSpPr>
        <xdr:cNvPr id="708" name="テキスト ボックス 707"/>
        <xdr:cNvSpPr txBox="1"/>
      </xdr:nvSpPr>
      <xdr:spPr>
        <a:xfrm>
          <a:off x="15214111" y="165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32338</xdr:rowOff>
    </xdr:from>
    <xdr:to>
      <xdr:col>76</xdr:col>
      <xdr:colOff>165100</xdr:colOff>
      <xdr:row>96</xdr:row>
      <xdr:rowOff>133938</xdr:rowOff>
    </xdr:to>
    <xdr:sp macro="" textlink="">
      <xdr:nvSpPr>
        <xdr:cNvPr id="709" name="楕円 708"/>
        <xdr:cNvSpPr/>
      </xdr:nvSpPr>
      <xdr:spPr>
        <a:xfrm>
          <a:off x="14541500" y="164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125065</xdr:rowOff>
    </xdr:from>
    <xdr:ext cx="534377" cy="259045"/>
    <xdr:sp macro="" textlink="">
      <xdr:nvSpPr>
        <xdr:cNvPr id="710" name="テキスト ボックス 709"/>
        <xdr:cNvSpPr txBox="1"/>
      </xdr:nvSpPr>
      <xdr:spPr>
        <a:xfrm>
          <a:off x="14325111" y="1658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52112</xdr:rowOff>
    </xdr:from>
    <xdr:to>
      <xdr:col>72</xdr:col>
      <xdr:colOff>38100</xdr:colOff>
      <xdr:row>96</xdr:row>
      <xdr:rowOff>153712</xdr:rowOff>
    </xdr:to>
    <xdr:sp macro="" textlink="">
      <xdr:nvSpPr>
        <xdr:cNvPr id="711" name="楕円 710"/>
        <xdr:cNvSpPr/>
      </xdr:nvSpPr>
      <xdr:spPr>
        <a:xfrm>
          <a:off x="13652500" y="16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144839</xdr:rowOff>
    </xdr:from>
    <xdr:ext cx="534377" cy="259045"/>
    <xdr:sp macro="" textlink="">
      <xdr:nvSpPr>
        <xdr:cNvPr id="712" name="テキスト ボックス 711"/>
        <xdr:cNvSpPr txBox="1"/>
      </xdr:nvSpPr>
      <xdr:spPr>
        <a:xfrm>
          <a:off x="13436111" y="166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31032</xdr:rowOff>
    </xdr:from>
    <xdr:to>
      <xdr:col>67</xdr:col>
      <xdr:colOff>101600</xdr:colOff>
      <xdr:row>96</xdr:row>
      <xdr:rowOff>132632</xdr:rowOff>
    </xdr:to>
    <xdr:sp macro="" textlink="">
      <xdr:nvSpPr>
        <xdr:cNvPr id="713" name="楕円 712"/>
        <xdr:cNvSpPr/>
      </xdr:nvSpPr>
      <xdr:spPr>
        <a:xfrm>
          <a:off x="12763500" y="16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123759</xdr:rowOff>
    </xdr:from>
    <xdr:ext cx="534377" cy="259045"/>
    <xdr:sp macro="" textlink="">
      <xdr:nvSpPr>
        <xdr:cNvPr id="714" name="テキスト ボックス 713"/>
        <xdr:cNvSpPr txBox="1"/>
      </xdr:nvSpPr>
      <xdr:spPr>
        <a:xfrm>
          <a:off x="12547111" y="165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労働費以外は、すべて類似団体平均を下回る金額となっている。総務費は財政調整基金積立金の増額により増加した。すべての目的の中で最も金額が高い民生費は、臨時福祉給付金の終了等を要因として、一時的に減少した。土木費は岩瀬土地区画整理事業補助金の減少を受け、類似団体平均を下回った。羽生市は岩瀬土地区画整理事業に重点的に取り組んでおり、令和元年度まで一時的な事業費の減少を見込んでいるが、それ以降は土木費の増加傾向が続くと考えられる。教育費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年度の学校施設に係る普通建設事業が減少したことにより、前年度より減少した。今後も施設の計画修繕を進めながら、施設の維持管理と適正配置を図っていく必要がある。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近年、増加</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を示しており、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の整備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に充てる市債や臨時財政対策債の償還額の増加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今後、公共施設の更新など普通建設事業費の増額が見込まれるが、事業を平準化し、公債費を平準化していく必要がある。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財政調整基金残高は、市民税や地方消費税交付金の増収、他会計からの繰入金の増加などを主な要因として、取崩し額を上回る積立てを行ったため、前年度比で増加している。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歳入の増加により、近年赤字となっていた実質単年度収支も改善し、黒字となった。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今後は、引き続き事務事業の見直し・施設の適正配置の検討などを行い、健全な行財政運営に努めていく。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埼玉県羽生市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において赤字は発生していない。ただし、国民健康保険特別会計、介護保険特別会計、下水道事業特別会計、後期高齢者医療特別会計、中小企業従業員退職金等共済事業特別会計は、一般会計からの繰入金によって黒字化しているのが実情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前年度に比べ、一般会計と水道事業会計では比率が上昇しているが、その他の会計は、前年同水準又は減少している。平成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年度では、国民健康保険特別会計から一般会計への繰出を行っており、一般会計の比率の改善と国民健康保険特別会計の比率の悪化の要因となった。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今後も標準財政規模に見合った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財政運営に努め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866\Desktop\&#36001;&#25919;&#29366;&#27841;&#36039;&#26009;&#38598;&#12288;2&#22238;&#30446;&#65289;\&#12304;&#36001;&#25919;&#29366;&#27841;&#36039;&#26009;&#38598;&#12305;_112160_&#32701;&#29983;&#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95.9</v>
          </cell>
          <cell r="CF51">
            <v>102.2</v>
          </cell>
          <cell r="CN51">
            <v>102.2</v>
          </cell>
          <cell r="CV51">
            <v>91.5</v>
          </cell>
        </row>
        <row r="53">
          <cell r="BX53">
            <v>59.4</v>
          </cell>
          <cell r="CF53">
            <v>60.5</v>
          </cell>
          <cell r="CN53">
            <v>62</v>
          </cell>
          <cell r="CV53">
            <v>63.6</v>
          </cell>
        </row>
        <row r="55">
          <cell r="AN55" t="str">
            <v>類似団体内平均値</v>
          </cell>
          <cell r="BX55">
            <v>37.299999999999997</v>
          </cell>
          <cell r="CF55">
            <v>33.1</v>
          </cell>
          <cell r="CN55">
            <v>31.3</v>
          </cell>
          <cell r="CV55">
            <v>25.3</v>
          </cell>
        </row>
        <row r="57">
          <cell r="BX57">
            <v>55.2</v>
          </cell>
          <cell r="CF57">
            <v>57.2</v>
          </cell>
          <cell r="CN57">
            <v>58.5</v>
          </cell>
          <cell r="CV57">
            <v>59.9</v>
          </cell>
        </row>
        <row r="72">
          <cell r="BP72" t="str">
            <v>H26</v>
          </cell>
          <cell r="BX72" t="str">
            <v>H27</v>
          </cell>
          <cell r="CF72" t="str">
            <v>H28</v>
          </cell>
          <cell r="CN72" t="str">
            <v>H29</v>
          </cell>
          <cell r="CV72" t="str">
            <v>H30</v>
          </cell>
        </row>
        <row r="73">
          <cell r="AN73" t="str">
            <v>当該団体値</v>
          </cell>
          <cell r="BP73">
            <v>103.4</v>
          </cell>
          <cell r="BX73">
            <v>95.9</v>
          </cell>
          <cell r="CF73">
            <v>102.2</v>
          </cell>
          <cell r="CN73">
            <v>102.2</v>
          </cell>
          <cell r="CV73">
            <v>91.5</v>
          </cell>
        </row>
        <row r="75">
          <cell r="BP75">
            <v>11</v>
          </cell>
          <cell r="BX75">
            <v>10.6</v>
          </cell>
          <cell r="CF75">
            <v>8.5</v>
          </cell>
          <cell r="CN75">
            <v>9.5</v>
          </cell>
          <cell r="CV75">
            <v>9.8000000000000007</v>
          </cell>
        </row>
        <row r="77">
          <cell r="AN77" t="str">
            <v>類似団体内平均値</v>
          </cell>
          <cell r="BP77">
            <v>45.9</v>
          </cell>
          <cell r="BX77">
            <v>37.299999999999997</v>
          </cell>
          <cell r="CF77">
            <v>33.1</v>
          </cell>
          <cell r="CN77">
            <v>31.3</v>
          </cell>
          <cell r="CV77">
            <v>25.3</v>
          </cell>
        </row>
        <row r="79">
          <cell r="BP79">
            <v>8.8000000000000007</v>
          </cell>
          <cell r="BX79">
            <v>7.8</v>
          </cell>
          <cell r="CF79">
            <v>7.5</v>
          </cell>
          <cell r="CN79">
            <v>7.2</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19262503</v>
      </c>
      <c r="BO4" s="392"/>
      <c r="BP4" s="392"/>
      <c r="BQ4" s="392"/>
      <c r="BR4" s="392"/>
      <c r="BS4" s="392"/>
      <c r="BT4" s="392"/>
      <c r="BU4" s="393"/>
      <c r="BV4" s="391">
        <v>19162445</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10.5</v>
      </c>
      <c r="CU4" s="398"/>
      <c r="CV4" s="398"/>
      <c r="CW4" s="398"/>
      <c r="CX4" s="398"/>
      <c r="CY4" s="398"/>
      <c r="CZ4" s="398"/>
      <c r="DA4" s="399"/>
      <c r="DB4" s="397">
        <v>9.3000000000000007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18058538</v>
      </c>
      <c r="BO5" s="429"/>
      <c r="BP5" s="429"/>
      <c r="BQ5" s="429"/>
      <c r="BR5" s="429"/>
      <c r="BS5" s="429"/>
      <c r="BT5" s="429"/>
      <c r="BU5" s="430"/>
      <c r="BV5" s="428">
        <v>18124722</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94.2</v>
      </c>
      <c r="CU5" s="426"/>
      <c r="CV5" s="426"/>
      <c r="CW5" s="426"/>
      <c r="CX5" s="426"/>
      <c r="CY5" s="426"/>
      <c r="CZ5" s="426"/>
      <c r="DA5" s="427"/>
      <c r="DB5" s="425">
        <v>94.4</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1203965</v>
      </c>
      <c r="BO6" s="429"/>
      <c r="BP6" s="429"/>
      <c r="BQ6" s="429"/>
      <c r="BR6" s="429"/>
      <c r="BS6" s="429"/>
      <c r="BT6" s="429"/>
      <c r="BU6" s="430"/>
      <c r="BV6" s="428">
        <v>1037723</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101.2</v>
      </c>
      <c r="CU6" s="466"/>
      <c r="CV6" s="466"/>
      <c r="CW6" s="466"/>
      <c r="CX6" s="466"/>
      <c r="CY6" s="466"/>
      <c r="CZ6" s="466"/>
      <c r="DA6" s="467"/>
      <c r="DB6" s="465">
        <v>101.6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31055</v>
      </c>
      <c r="BO7" s="429"/>
      <c r="BP7" s="429"/>
      <c r="BQ7" s="429"/>
      <c r="BR7" s="429"/>
      <c r="BS7" s="429"/>
      <c r="BT7" s="429"/>
      <c r="BU7" s="430"/>
      <c r="BV7" s="428">
        <v>5116</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11126140</v>
      </c>
      <c r="CU7" s="429"/>
      <c r="CV7" s="429"/>
      <c r="CW7" s="429"/>
      <c r="CX7" s="429"/>
      <c r="CY7" s="429"/>
      <c r="CZ7" s="429"/>
      <c r="DA7" s="430"/>
      <c r="DB7" s="428">
        <v>11068604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93</v>
      </c>
      <c r="AV8" s="461"/>
      <c r="AW8" s="461"/>
      <c r="AX8" s="461"/>
      <c r="AY8" s="462" t="s">
        <v>108</v>
      </c>
      <c r="AZ8" s="463"/>
      <c r="BA8" s="463"/>
      <c r="BB8" s="463"/>
      <c r="BC8" s="463"/>
      <c r="BD8" s="463"/>
      <c r="BE8" s="463"/>
      <c r="BF8" s="463"/>
      <c r="BG8" s="463"/>
      <c r="BH8" s="463"/>
      <c r="BI8" s="463"/>
      <c r="BJ8" s="463"/>
      <c r="BK8" s="463"/>
      <c r="BL8" s="463"/>
      <c r="BM8" s="464"/>
      <c r="BN8" s="428">
        <v>1172910</v>
      </c>
      <c r="BO8" s="429"/>
      <c r="BP8" s="429"/>
      <c r="BQ8" s="429"/>
      <c r="BR8" s="429"/>
      <c r="BS8" s="429"/>
      <c r="BT8" s="429"/>
      <c r="BU8" s="430"/>
      <c r="BV8" s="428">
        <v>1032607</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0.8</v>
      </c>
      <c r="CU8" s="469"/>
      <c r="CV8" s="469"/>
      <c r="CW8" s="469"/>
      <c r="CX8" s="469"/>
      <c r="CY8" s="469"/>
      <c r="CZ8" s="469"/>
      <c r="DA8" s="470"/>
      <c r="DB8" s="468">
        <v>0.79</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54874</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140303</v>
      </c>
      <c r="BO9" s="429"/>
      <c r="BP9" s="429"/>
      <c r="BQ9" s="429"/>
      <c r="BR9" s="429"/>
      <c r="BS9" s="429"/>
      <c r="BT9" s="429"/>
      <c r="BU9" s="430"/>
      <c r="BV9" s="428">
        <v>-19634</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v>
      </c>
      <c r="CU9" s="426"/>
      <c r="CV9" s="426"/>
      <c r="CW9" s="426"/>
      <c r="CX9" s="426"/>
      <c r="CY9" s="426"/>
      <c r="CZ9" s="426"/>
      <c r="DA9" s="427"/>
      <c r="DB9" s="425">
        <v>13.9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56204</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701054</v>
      </c>
      <c r="BO10" s="429"/>
      <c r="BP10" s="429"/>
      <c r="BQ10" s="429"/>
      <c r="BR10" s="429"/>
      <c r="BS10" s="429"/>
      <c r="BT10" s="429"/>
      <c r="BU10" s="430"/>
      <c r="BV10" s="428">
        <v>400642</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5450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55112</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400000</v>
      </c>
      <c r="BO12" s="429"/>
      <c r="BP12" s="429"/>
      <c r="BQ12" s="429"/>
      <c r="BR12" s="429"/>
      <c r="BS12" s="429"/>
      <c r="BT12" s="429"/>
      <c r="BU12" s="430"/>
      <c r="BV12" s="428">
        <v>550000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53597</v>
      </c>
      <c r="S13" s="510"/>
      <c r="T13" s="510"/>
      <c r="U13" s="510"/>
      <c r="V13" s="511"/>
      <c r="W13" s="444" t="s">
        <v>139</v>
      </c>
      <c r="X13" s="445"/>
      <c r="Y13" s="445"/>
      <c r="Z13" s="445"/>
      <c r="AA13" s="445"/>
      <c r="AB13" s="435"/>
      <c r="AC13" s="479">
        <v>943</v>
      </c>
      <c r="AD13" s="480"/>
      <c r="AE13" s="480"/>
      <c r="AF13" s="480"/>
      <c r="AG13" s="519"/>
      <c r="AH13" s="479">
        <v>1064</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446807</v>
      </c>
      <c r="BO13" s="429"/>
      <c r="BP13" s="429"/>
      <c r="BQ13" s="429"/>
      <c r="BR13" s="429"/>
      <c r="BS13" s="429"/>
      <c r="BT13" s="429"/>
      <c r="BU13" s="430"/>
      <c r="BV13" s="428">
        <v>-168992</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9.8000000000000007</v>
      </c>
      <c r="CU13" s="426"/>
      <c r="CV13" s="426"/>
      <c r="CW13" s="426"/>
      <c r="CX13" s="426"/>
      <c r="CY13" s="426"/>
      <c r="CZ13" s="426"/>
      <c r="DA13" s="427"/>
      <c r="DB13" s="425">
        <v>9.5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55243</v>
      </c>
      <c r="S14" s="510"/>
      <c r="T14" s="510"/>
      <c r="U14" s="510"/>
      <c r="V14" s="511"/>
      <c r="W14" s="418"/>
      <c r="X14" s="419"/>
      <c r="Y14" s="419"/>
      <c r="Z14" s="419"/>
      <c r="AA14" s="419"/>
      <c r="AB14" s="408"/>
      <c r="AC14" s="512">
        <v>3.7</v>
      </c>
      <c r="AD14" s="513"/>
      <c r="AE14" s="513"/>
      <c r="AF14" s="513"/>
      <c r="AG14" s="514"/>
      <c r="AH14" s="512">
        <v>4.0999999999999996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91.5</v>
      </c>
      <c r="CU14" s="524"/>
      <c r="CV14" s="524"/>
      <c r="CW14" s="524"/>
      <c r="CX14" s="524"/>
      <c r="CY14" s="524"/>
      <c r="CZ14" s="524"/>
      <c r="DA14" s="525"/>
      <c r="DB14" s="523">
        <v>102.2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53911</v>
      </c>
      <c r="S15" s="510"/>
      <c r="T15" s="510"/>
      <c r="U15" s="510"/>
      <c r="V15" s="511"/>
      <c r="W15" s="444" t="s">
        <v>146</v>
      </c>
      <c r="X15" s="445"/>
      <c r="Y15" s="445"/>
      <c r="Z15" s="445"/>
      <c r="AA15" s="445"/>
      <c r="AB15" s="435"/>
      <c r="AC15" s="479">
        <v>8578</v>
      </c>
      <c r="AD15" s="480"/>
      <c r="AE15" s="480"/>
      <c r="AF15" s="480"/>
      <c r="AG15" s="519"/>
      <c r="AH15" s="479">
        <v>8836</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6872253</v>
      </c>
      <c r="BO15" s="392"/>
      <c r="BP15" s="392"/>
      <c r="BQ15" s="392"/>
      <c r="BR15" s="392"/>
      <c r="BS15" s="392"/>
      <c r="BT15" s="392"/>
      <c r="BU15" s="393"/>
      <c r="BV15" s="391">
        <v>6709453</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33.700000000000003</v>
      </c>
      <c r="AD16" s="513"/>
      <c r="AE16" s="513"/>
      <c r="AF16" s="513"/>
      <c r="AG16" s="514"/>
      <c r="AH16" s="512">
        <v>34.200000000000003</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8448687</v>
      </c>
      <c r="BO16" s="429"/>
      <c r="BP16" s="429"/>
      <c r="BQ16" s="429"/>
      <c r="BR16" s="429"/>
      <c r="BS16" s="429"/>
      <c r="BT16" s="429"/>
      <c r="BU16" s="430"/>
      <c r="BV16" s="428">
        <v>8410548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15958</v>
      </c>
      <c r="AD17" s="480"/>
      <c r="AE17" s="480"/>
      <c r="AF17" s="480"/>
      <c r="AG17" s="519"/>
      <c r="AH17" s="479">
        <v>15940</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8776240</v>
      </c>
      <c r="BO17" s="429"/>
      <c r="BP17" s="429"/>
      <c r="BQ17" s="429"/>
      <c r="BR17" s="429"/>
      <c r="BS17" s="429"/>
      <c r="BT17" s="429"/>
      <c r="BU17" s="430"/>
      <c r="BV17" s="428">
        <v>8564986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58.64</v>
      </c>
      <c r="M18" s="541"/>
      <c r="N18" s="541"/>
      <c r="O18" s="541"/>
      <c r="P18" s="541"/>
      <c r="Q18" s="541"/>
      <c r="R18" s="542"/>
      <c r="S18" s="542"/>
      <c r="T18" s="542"/>
      <c r="U18" s="542"/>
      <c r="V18" s="543"/>
      <c r="W18" s="446"/>
      <c r="X18" s="447"/>
      <c r="Y18" s="447"/>
      <c r="Z18" s="447"/>
      <c r="AA18" s="447"/>
      <c r="AB18" s="438"/>
      <c r="AC18" s="544">
        <v>62.6</v>
      </c>
      <c r="AD18" s="545"/>
      <c r="AE18" s="545"/>
      <c r="AF18" s="545"/>
      <c r="AG18" s="546"/>
      <c r="AH18" s="544">
        <v>61.7</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10655147</v>
      </c>
      <c r="BO18" s="429"/>
      <c r="BP18" s="429"/>
      <c r="BQ18" s="429"/>
      <c r="BR18" s="429"/>
      <c r="BS18" s="429"/>
      <c r="BT18" s="429"/>
      <c r="BU18" s="430"/>
      <c r="BV18" s="428">
        <v>10668165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936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13946624</v>
      </c>
      <c r="BO19" s="429"/>
      <c r="BP19" s="429"/>
      <c r="BQ19" s="429"/>
      <c r="BR19" s="429"/>
      <c r="BS19" s="429"/>
      <c r="BT19" s="429"/>
      <c r="BU19" s="430"/>
      <c r="BV19" s="428">
        <v>13726478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20366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18253428</v>
      </c>
      <c r="BO23" s="429"/>
      <c r="BP23" s="429"/>
      <c r="BQ23" s="429"/>
      <c r="BR23" s="429"/>
      <c r="BS23" s="429"/>
      <c r="BT23" s="429"/>
      <c r="BU23" s="430"/>
      <c r="BV23" s="428">
        <v>18566865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9050</v>
      </c>
      <c r="R24" s="480"/>
      <c r="S24" s="480"/>
      <c r="T24" s="480"/>
      <c r="U24" s="480"/>
      <c r="V24" s="519"/>
      <c r="W24" s="578"/>
      <c r="X24" s="566"/>
      <c r="Y24" s="567"/>
      <c r="Z24" s="478" t="s">
        <v>170</v>
      </c>
      <c r="AA24" s="458"/>
      <c r="AB24" s="458"/>
      <c r="AC24" s="458"/>
      <c r="AD24" s="458"/>
      <c r="AE24" s="458"/>
      <c r="AF24" s="458"/>
      <c r="AG24" s="459"/>
      <c r="AH24" s="479">
        <v>371</v>
      </c>
      <c r="AI24" s="480"/>
      <c r="AJ24" s="480"/>
      <c r="AK24" s="480"/>
      <c r="AL24" s="519"/>
      <c r="AM24" s="479">
        <v>1092224</v>
      </c>
      <c r="AN24" s="480"/>
      <c r="AO24" s="480"/>
      <c r="AP24" s="480"/>
      <c r="AQ24" s="480"/>
      <c r="AR24" s="519"/>
      <c r="AS24" s="479">
        <v>2944</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11329957</v>
      </c>
      <c r="BO24" s="429"/>
      <c r="BP24" s="429"/>
      <c r="BQ24" s="429"/>
      <c r="BR24" s="429"/>
      <c r="BS24" s="429"/>
      <c r="BT24" s="429"/>
      <c r="BU24" s="430"/>
      <c r="BV24" s="428">
        <v>11730418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7780</v>
      </c>
      <c r="R25" s="480"/>
      <c r="S25" s="480"/>
      <c r="T25" s="480"/>
      <c r="U25" s="480"/>
      <c r="V25" s="519"/>
      <c r="W25" s="578"/>
      <c r="X25" s="566"/>
      <c r="Y25" s="567"/>
      <c r="Z25" s="478" t="s">
        <v>173</v>
      </c>
      <c r="AA25" s="458"/>
      <c r="AB25" s="458"/>
      <c r="AC25" s="458"/>
      <c r="AD25" s="458"/>
      <c r="AE25" s="458"/>
      <c r="AF25" s="458"/>
      <c r="AG25" s="459"/>
      <c r="AH25" s="479">
        <v>79</v>
      </c>
      <c r="AI25" s="480"/>
      <c r="AJ25" s="480"/>
      <c r="AK25" s="480"/>
      <c r="AL25" s="519"/>
      <c r="AM25" s="479">
        <v>231075</v>
      </c>
      <c r="AN25" s="480"/>
      <c r="AO25" s="480"/>
      <c r="AP25" s="480"/>
      <c r="AQ25" s="480"/>
      <c r="AR25" s="519"/>
      <c r="AS25" s="479">
        <v>2925</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808677</v>
      </c>
      <c r="BO25" s="392"/>
      <c r="BP25" s="392"/>
      <c r="BQ25" s="392"/>
      <c r="BR25" s="392"/>
      <c r="BS25" s="392"/>
      <c r="BT25" s="392"/>
      <c r="BU25" s="393"/>
      <c r="BV25" s="391">
        <v>1074200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7150</v>
      </c>
      <c r="R26" s="480"/>
      <c r="S26" s="480"/>
      <c r="T26" s="480"/>
      <c r="U26" s="480"/>
      <c r="V26" s="519"/>
      <c r="W26" s="578"/>
      <c r="X26" s="566"/>
      <c r="Y26" s="567"/>
      <c r="Z26" s="478" t="s">
        <v>176</v>
      </c>
      <c r="AA26" s="588"/>
      <c r="AB26" s="588"/>
      <c r="AC26" s="588"/>
      <c r="AD26" s="588"/>
      <c r="AE26" s="588"/>
      <c r="AF26" s="588"/>
      <c r="AG26" s="589"/>
      <c r="AH26" s="479">
        <v>7</v>
      </c>
      <c r="AI26" s="480"/>
      <c r="AJ26" s="480"/>
      <c r="AK26" s="480"/>
      <c r="AL26" s="519"/>
      <c r="AM26" s="479">
        <v>21882</v>
      </c>
      <c r="AN26" s="480"/>
      <c r="AO26" s="480"/>
      <c r="AP26" s="480"/>
      <c r="AQ26" s="480"/>
      <c r="AR26" s="519"/>
      <c r="AS26" s="479">
        <v>3126</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v>50000</v>
      </c>
      <c r="BO26" s="429"/>
      <c r="BP26" s="429"/>
      <c r="BQ26" s="429"/>
      <c r="BR26" s="429"/>
      <c r="BS26" s="429"/>
      <c r="BT26" s="429"/>
      <c r="BU26" s="430"/>
      <c r="BV26" s="428">
        <v>50000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4490</v>
      </c>
      <c r="R27" s="480"/>
      <c r="S27" s="480"/>
      <c r="T27" s="480"/>
      <c r="U27" s="480"/>
      <c r="V27" s="519"/>
      <c r="W27" s="578"/>
      <c r="X27" s="566"/>
      <c r="Y27" s="567"/>
      <c r="Z27" s="478" t="s">
        <v>179</v>
      </c>
      <c r="AA27" s="458"/>
      <c r="AB27" s="458"/>
      <c r="AC27" s="458"/>
      <c r="AD27" s="458"/>
      <c r="AE27" s="458"/>
      <c r="AF27" s="458"/>
      <c r="AG27" s="459"/>
      <c r="AH27" s="479">
        <v>7</v>
      </c>
      <c r="AI27" s="480"/>
      <c r="AJ27" s="480"/>
      <c r="AK27" s="480"/>
      <c r="AL27" s="519"/>
      <c r="AM27" s="479">
        <v>27916</v>
      </c>
      <c r="AN27" s="480"/>
      <c r="AO27" s="480"/>
      <c r="AP27" s="480"/>
      <c r="AQ27" s="480"/>
      <c r="AR27" s="519"/>
      <c r="AS27" s="479">
        <v>3988</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t="s">
        <v>137</v>
      </c>
      <c r="BO27" s="602"/>
      <c r="BP27" s="602"/>
      <c r="BQ27" s="602"/>
      <c r="BR27" s="602"/>
      <c r="BS27" s="602"/>
      <c r="BT27" s="602"/>
      <c r="BU27" s="603"/>
      <c r="BV27" s="601" t="s">
        <v>136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4010</v>
      </c>
      <c r="R28" s="480"/>
      <c r="S28" s="480"/>
      <c r="T28" s="480"/>
      <c r="U28" s="480"/>
      <c r="V28" s="519"/>
      <c r="W28" s="578"/>
      <c r="X28" s="566"/>
      <c r="Y28" s="567"/>
      <c r="Z28" s="478" t="s">
        <v>182</v>
      </c>
      <c r="AA28" s="458"/>
      <c r="AB28" s="458"/>
      <c r="AC28" s="458"/>
      <c r="AD28" s="458"/>
      <c r="AE28" s="458"/>
      <c r="AF28" s="458"/>
      <c r="AG28" s="459"/>
      <c r="AH28" s="479" t="s">
        <v>136</v>
      </c>
      <c r="AI28" s="480"/>
      <c r="AJ28" s="480"/>
      <c r="AK28" s="480"/>
      <c r="AL28" s="519"/>
      <c r="AM28" s="479" t="s">
        <v>136</v>
      </c>
      <c r="AN28" s="480"/>
      <c r="AO28" s="480"/>
      <c r="AP28" s="480"/>
      <c r="AQ28" s="480"/>
      <c r="AR28" s="519"/>
      <c r="AS28" s="479" t="s">
        <v>136</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1054495</v>
      </c>
      <c r="BO28" s="392"/>
      <c r="BP28" s="392"/>
      <c r="BQ28" s="392"/>
      <c r="BR28" s="392"/>
      <c r="BS28" s="392"/>
      <c r="BT28" s="392"/>
      <c r="BU28" s="393"/>
      <c r="BV28" s="391">
        <v>753441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12</v>
      </c>
      <c r="M29" s="480"/>
      <c r="N29" s="480"/>
      <c r="O29" s="480"/>
      <c r="P29" s="519"/>
      <c r="Q29" s="479">
        <v>3750</v>
      </c>
      <c r="R29" s="480"/>
      <c r="S29" s="480"/>
      <c r="T29" s="480"/>
      <c r="U29" s="480"/>
      <c r="V29" s="519"/>
      <c r="W29" s="579"/>
      <c r="X29" s="580"/>
      <c r="Y29" s="581"/>
      <c r="Z29" s="478" t="s">
        <v>185</v>
      </c>
      <c r="AA29" s="458"/>
      <c r="AB29" s="458"/>
      <c r="AC29" s="458"/>
      <c r="AD29" s="458"/>
      <c r="AE29" s="458"/>
      <c r="AF29" s="458"/>
      <c r="AG29" s="459"/>
      <c r="AH29" s="479">
        <v>378</v>
      </c>
      <c r="AI29" s="480"/>
      <c r="AJ29" s="480"/>
      <c r="AK29" s="480"/>
      <c r="AL29" s="519"/>
      <c r="AM29" s="479">
        <v>1120140</v>
      </c>
      <c r="AN29" s="480"/>
      <c r="AO29" s="480"/>
      <c r="AP29" s="480"/>
      <c r="AQ29" s="480"/>
      <c r="AR29" s="519"/>
      <c r="AS29" s="479">
        <v>2963</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25925</v>
      </c>
      <c r="BO29" s="429"/>
      <c r="BP29" s="429"/>
      <c r="BQ29" s="429"/>
      <c r="BR29" s="429"/>
      <c r="BS29" s="429"/>
      <c r="BT29" s="429"/>
      <c r="BU29" s="430"/>
      <c r="BV29" s="428">
        <v>25925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97.1</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1814327</v>
      </c>
      <c r="BO30" s="602"/>
      <c r="BP30" s="602"/>
      <c r="BQ30" s="602"/>
      <c r="BR30" s="602"/>
      <c r="BS30" s="602"/>
      <c r="BT30" s="602"/>
      <c r="BU30" s="603"/>
      <c r="BV30" s="601">
        <v>1921192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196</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194</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IF('各会計、関係団体の財政状況及び健全化判断比率'!B32="","",'各会計、関係団体の財政状況及び健全化判断比率'!B32)</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埼玉県後期高齢者医療広域連合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羽生の里</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中小企業従業員退職金等共済事業特別会計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埼玉県後期高齢者医療広域連合</v>
      </c>
      <c r="BZ35" s="615"/>
      <c r="CA35" s="615"/>
      <c r="CB35" s="615"/>
      <c r="CC35" s="615"/>
      <c r="CD35" s="615"/>
      <c r="CE35" s="615"/>
      <c r="CF35" s="615"/>
      <c r="CG35" s="615"/>
      <c r="CH35" s="615"/>
      <c r="CI35" s="615"/>
      <c r="CJ35" s="615"/>
      <c r="CK35" s="615"/>
      <c r="CL35" s="615"/>
      <c r="CM35" s="615"/>
      <c r="CN35" s="213"/>
      <c r="CO35" s="614">
        <f t="shared" ref="CO35:CO43" si="3">IF(CQ35="","",CO34+1)</f>
        <v>17</v>
      </c>
      <c r="CP35" s="614"/>
      <c r="CQ35" s="615" t="str">
        <f>IF('各会計、関係団体の財政状況及び健全化判断比率'!BS8="","",'各会計、関係団体の財政状況及び健全化判断比率'!BS8)</f>
        <v>岩瀬土地区画整理組合</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住宅資金貸付事業特別会計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埼玉県市町村総合事務組合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埼玉県市町村総合事務組合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彩の国さいたま人づくり広域連合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埼玉県都市競艇組合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加須市・羽生市水防事務組合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ty26t61oJRqH0efuaSTPKS+1R4Kt7EVP8Jo7/gYZOVqottpD4W/pr3O5J0FgYJcVCkATNDkn8N2l6Tqy2ttUA==" saltValue="MZsXMIK07jkz15R9IhTn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6" t="s">
        <v>551</v>
      </c>
      <c r="D34" s="1206"/>
      <c r="E34" s="1207"/>
      <c r="F34" s="32">
        <v>9.81</v>
      </c>
      <c r="G34" s="33">
        <v>8.11</v>
      </c>
      <c r="H34" s="33">
        <v>9.5399999999999991</v>
      </c>
      <c r="I34" s="33">
        <v>9.27</v>
      </c>
      <c r="J34" s="34">
        <v>10.49</v>
      </c>
      <c r="K34" s="22"/>
      <c r="L34" s="22"/>
      <c r="M34" s="22"/>
      <c r="N34" s="22"/>
      <c r="O34" s="22"/>
      <c r="P34" s="22"/>
    </row>
    <row r="35" spans="1:16" ht="39" customHeight="1" x14ac:dyDescent="0.15">
      <c r="A35" s="22"/>
      <c r="B35" s="35"/>
      <c r="C35" s="1200" t="s">
        <v>552</v>
      </c>
      <c r="D35" s="1201"/>
      <c r="E35" s="1202"/>
      <c r="F35" s="36">
        <v>7.13</v>
      </c>
      <c r="G35" s="37">
        <v>6.44</v>
      </c>
      <c r="H35" s="37">
        <v>6.78</v>
      </c>
      <c r="I35" s="37">
        <v>4.87</v>
      </c>
      <c r="J35" s="38">
        <v>6.88</v>
      </c>
      <c r="K35" s="22"/>
      <c r="L35" s="22"/>
      <c r="M35" s="22"/>
      <c r="N35" s="22"/>
      <c r="O35" s="22"/>
      <c r="P35" s="22"/>
    </row>
    <row r="36" spans="1:16" ht="39" customHeight="1" x14ac:dyDescent="0.15">
      <c r="A36" s="22"/>
      <c r="B36" s="35"/>
      <c r="C36" s="1200" t="s">
        <v>553</v>
      </c>
      <c r="D36" s="1201"/>
      <c r="E36" s="1202"/>
      <c r="F36" s="36">
        <v>6.74</v>
      </c>
      <c r="G36" s="37">
        <v>5.12</v>
      </c>
      <c r="H36" s="37">
        <v>7.98</v>
      </c>
      <c r="I36" s="37">
        <v>6.85</v>
      </c>
      <c r="J36" s="38">
        <v>3.21</v>
      </c>
      <c r="K36" s="22"/>
      <c r="L36" s="22"/>
      <c r="M36" s="22"/>
      <c r="N36" s="22"/>
      <c r="O36" s="22"/>
      <c r="P36" s="22"/>
    </row>
    <row r="37" spans="1:16" ht="39" customHeight="1" x14ac:dyDescent="0.15">
      <c r="A37" s="22"/>
      <c r="B37" s="35"/>
      <c r="C37" s="1200" t="s">
        <v>554</v>
      </c>
      <c r="D37" s="1201"/>
      <c r="E37" s="1202"/>
      <c r="F37" s="36">
        <v>0.33</v>
      </c>
      <c r="G37" s="37">
        <v>0.9</v>
      </c>
      <c r="H37" s="37">
        <v>1.24</v>
      </c>
      <c r="I37" s="37">
        <v>2.48</v>
      </c>
      <c r="J37" s="38">
        <v>1.66</v>
      </c>
      <c r="K37" s="22"/>
      <c r="L37" s="22"/>
      <c r="M37" s="22"/>
      <c r="N37" s="22"/>
      <c r="O37" s="22"/>
      <c r="P37" s="22"/>
    </row>
    <row r="38" spans="1:16" ht="39" customHeight="1" x14ac:dyDescent="0.15">
      <c r="A38" s="22"/>
      <c r="B38" s="35"/>
      <c r="C38" s="1200" t="s">
        <v>555</v>
      </c>
      <c r="D38" s="1201"/>
      <c r="E38" s="1202"/>
      <c r="F38" s="36">
        <v>0.43</v>
      </c>
      <c r="G38" s="37">
        <v>0.42</v>
      </c>
      <c r="H38" s="37">
        <v>0.17</v>
      </c>
      <c r="I38" s="37">
        <v>0.36</v>
      </c>
      <c r="J38" s="38">
        <v>0.31</v>
      </c>
      <c r="K38" s="22"/>
      <c r="L38" s="22"/>
      <c r="M38" s="22"/>
      <c r="N38" s="22"/>
      <c r="O38" s="22"/>
      <c r="P38" s="22"/>
    </row>
    <row r="39" spans="1:16" ht="39" customHeight="1" x14ac:dyDescent="0.15">
      <c r="A39" s="22"/>
      <c r="B39" s="35"/>
      <c r="C39" s="1200" t="s">
        <v>556</v>
      </c>
      <c r="D39" s="1201"/>
      <c r="E39" s="1202"/>
      <c r="F39" s="36">
        <v>0.79</v>
      </c>
      <c r="G39" s="37">
        <v>1</v>
      </c>
      <c r="H39" s="37">
        <v>0.76</v>
      </c>
      <c r="I39" s="37">
        <v>0.49</v>
      </c>
      <c r="J39" s="38">
        <v>0.3</v>
      </c>
      <c r="K39" s="22"/>
      <c r="L39" s="22"/>
      <c r="M39" s="22"/>
      <c r="N39" s="22"/>
      <c r="O39" s="22"/>
      <c r="P39" s="22"/>
    </row>
    <row r="40" spans="1:16" ht="39" customHeight="1" x14ac:dyDescent="0.15">
      <c r="A40" s="22"/>
      <c r="B40" s="35"/>
      <c r="C40" s="1200" t="s">
        <v>557</v>
      </c>
      <c r="D40" s="1201"/>
      <c r="E40" s="1202"/>
      <c r="F40" s="36">
        <v>0.03</v>
      </c>
      <c r="G40" s="37">
        <v>0.06</v>
      </c>
      <c r="H40" s="37">
        <v>0.03</v>
      </c>
      <c r="I40" s="37">
        <v>0.03</v>
      </c>
      <c r="J40" s="38">
        <v>0.02</v>
      </c>
      <c r="K40" s="22"/>
      <c r="L40" s="22"/>
      <c r="M40" s="22"/>
      <c r="N40" s="22"/>
      <c r="O40" s="22"/>
      <c r="P40" s="22"/>
    </row>
    <row r="41" spans="1:16" ht="39" customHeight="1" x14ac:dyDescent="0.15">
      <c r="A41" s="22"/>
      <c r="B41" s="35"/>
      <c r="C41" s="1200" t="s">
        <v>558</v>
      </c>
      <c r="D41" s="1201"/>
      <c r="E41" s="1202"/>
      <c r="F41" s="36">
        <v>0.01</v>
      </c>
      <c r="G41" s="37">
        <v>0.01</v>
      </c>
      <c r="H41" s="37">
        <v>0.02</v>
      </c>
      <c r="I41" s="37">
        <v>0.02</v>
      </c>
      <c r="J41" s="38">
        <v>0.02</v>
      </c>
      <c r="K41" s="22"/>
      <c r="L41" s="22"/>
      <c r="M41" s="22"/>
      <c r="N41" s="22"/>
      <c r="O41" s="22"/>
      <c r="P41" s="22"/>
    </row>
    <row r="42" spans="1:16" ht="39" customHeight="1" x14ac:dyDescent="0.15">
      <c r="A42" s="22"/>
      <c r="B42" s="39"/>
      <c r="C42" s="1200" t="s">
        <v>559</v>
      </c>
      <c r="D42" s="1201"/>
      <c r="E42" s="1202"/>
      <c r="F42" s="36" t="s">
        <v>500</v>
      </c>
      <c r="G42" s="37" t="s">
        <v>500</v>
      </c>
      <c r="H42" s="37" t="s">
        <v>500</v>
      </c>
      <c r="I42" s="37" t="s">
        <v>500</v>
      </c>
      <c r="J42" s="38" t="s">
        <v>500</v>
      </c>
      <c r="K42" s="22"/>
      <c r="L42" s="22"/>
      <c r="M42" s="22"/>
      <c r="N42" s="22"/>
      <c r="O42" s="22"/>
      <c r="P42" s="22"/>
    </row>
    <row r="43" spans="1:16" ht="39" customHeight="1" thickBot="1" x14ac:dyDescent="0.2">
      <c r="A43" s="22"/>
      <c r="B43" s="40"/>
      <c r="C43" s="1203" t="s">
        <v>560</v>
      </c>
      <c r="D43" s="1204"/>
      <c r="E43" s="1205"/>
      <c r="F43" s="41" t="s">
        <v>500</v>
      </c>
      <c r="G43" s="42" t="s">
        <v>500</v>
      </c>
      <c r="H43" s="42" t="s">
        <v>500</v>
      </c>
      <c r="I43" s="42" t="s">
        <v>500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OQgpLefWPlelTCSqkZoTxF3+M+w6BP3vAHhSTLS2tFLF2ociq1s0udHB8gu8V6aL+QtYw9qSGo16ZEWLTzbxw==" saltValue="JmE4UBd/UI9yslFFIbnf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1819</v>
      </c>
      <c r="L45" s="60">
        <v>1739</v>
      </c>
      <c r="M45" s="60">
        <v>1800</v>
      </c>
      <c r="N45" s="60">
        <v>1917</v>
      </c>
      <c r="O45" s="61">
        <v>1959</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500</v>
      </c>
      <c r="L46" s="64" t="s">
        <v>500</v>
      </c>
      <c r="M46" s="64" t="s">
        <v>500</v>
      </c>
      <c r="N46" s="64" t="s">
        <v>500</v>
      </c>
      <c r="O46" s="65" t="s">
        <v>500</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500</v>
      </c>
      <c r="L47" s="64" t="s">
        <v>500</v>
      </c>
      <c r="M47" s="64" t="s">
        <v>500</v>
      </c>
      <c r="N47" s="64" t="s">
        <v>500</v>
      </c>
      <c r="O47" s="65" t="s">
        <v>500</v>
      </c>
      <c r="P47" s="48"/>
      <c r="Q47" s="48"/>
      <c r="R47" s="48"/>
      <c r="S47" s="48"/>
      <c r="T47" s="48"/>
      <c r="U47" s="48"/>
    </row>
    <row r="48" spans="1:21" ht="30.75" customHeight="1" x14ac:dyDescent="0.15">
      <c r="A48" s="48"/>
      <c r="B48" s="1210"/>
      <c r="C48" s="1211"/>
      <c r="D48" s="62"/>
      <c r="E48" s="1216" t="s">
        <v>14</v>
      </c>
      <c r="F48" s="1216"/>
      <c r="G48" s="1216"/>
      <c r="H48" s="1216"/>
      <c r="I48" s="1216"/>
      <c r="J48" s="1217"/>
      <c r="K48" s="63">
        <v>503</v>
      </c>
      <c r="L48" s="64">
        <v>503</v>
      </c>
      <c r="M48" s="64">
        <v>567</v>
      </c>
      <c r="N48" s="64">
        <v>549</v>
      </c>
      <c r="O48" s="65">
        <v>551</v>
      </c>
      <c r="P48" s="48"/>
      <c r="Q48" s="48"/>
      <c r="R48" s="48"/>
      <c r="S48" s="48"/>
      <c r="T48" s="48"/>
      <c r="U48" s="48"/>
    </row>
    <row r="49" spans="1:21" ht="30.75" customHeight="1" x14ac:dyDescent="0.15">
      <c r="A49" s="48"/>
      <c r="B49" s="1210"/>
      <c r="C49" s="1211"/>
      <c r="D49" s="62"/>
      <c r="E49" s="1216" t="s">
        <v>15</v>
      </c>
      <c r="F49" s="1216"/>
      <c r="G49" s="1216"/>
      <c r="H49" s="1216"/>
      <c r="I49" s="1216"/>
      <c r="J49" s="1217"/>
      <c r="K49" s="63" t="s">
        <v>500</v>
      </c>
      <c r="L49" s="64" t="s">
        <v>500</v>
      </c>
      <c r="M49" s="64" t="s">
        <v>500</v>
      </c>
      <c r="N49" s="64" t="s">
        <v>500</v>
      </c>
      <c r="O49" s="65" t="s">
        <v>500</v>
      </c>
      <c r="P49" s="48"/>
      <c r="Q49" s="48"/>
      <c r="R49" s="48"/>
      <c r="S49" s="48"/>
      <c r="T49" s="48"/>
      <c r="U49" s="48"/>
    </row>
    <row r="50" spans="1:21" ht="30.75" customHeight="1" x14ac:dyDescent="0.15">
      <c r="A50" s="48"/>
      <c r="B50" s="1210"/>
      <c r="C50" s="1211"/>
      <c r="D50" s="62"/>
      <c r="E50" s="1216" t="s">
        <v>16</v>
      </c>
      <c r="F50" s="1216"/>
      <c r="G50" s="1216"/>
      <c r="H50" s="1216"/>
      <c r="I50" s="1216"/>
      <c r="J50" s="1217"/>
      <c r="K50" s="63">
        <v>16</v>
      </c>
      <c r="L50" s="64">
        <v>21</v>
      </c>
      <c r="M50" s="64">
        <v>21</v>
      </c>
      <c r="N50" s="64">
        <v>21</v>
      </c>
      <c r="O50" s="65">
        <v>8</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500</v>
      </c>
      <c r="L51" s="64" t="s">
        <v>500</v>
      </c>
      <c r="M51" s="64" t="s">
        <v>500</v>
      </c>
      <c r="N51" s="64" t="s">
        <v>500</v>
      </c>
      <c r="O51" s="65" t="s">
        <v>500</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1592</v>
      </c>
      <c r="L52" s="64">
        <v>1459</v>
      </c>
      <c r="M52" s="64">
        <v>1434</v>
      </c>
      <c r="N52" s="64">
        <v>1438</v>
      </c>
      <c r="O52" s="65">
        <v>1543</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746</v>
      </c>
      <c r="L53" s="69">
        <v>804</v>
      </c>
      <c r="M53" s="69">
        <v>954</v>
      </c>
      <c r="N53" s="69">
        <v>1049</v>
      </c>
      <c r="O53" s="70">
        <v>975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x14ac:dyDescent="0.15">
      <c r="B57" s="1224" t="s">
        <v>24</v>
      </c>
      <c r="C57" s="1225"/>
      <c r="D57" s="1228" t="s">
        <v>25</v>
      </c>
      <c r="E57" s="1229"/>
      <c r="F57" s="1229"/>
      <c r="G57" s="1229"/>
      <c r="H57" s="1229"/>
      <c r="I57" s="1229"/>
      <c r="J57" s="1230"/>
      <c r="K57" s="82"/>
      <c r="L57" s="83"/>
      <c r="M57" s="83"/>
      <c r="N57" s="83"/>
      <c r="O57" s="84"/>
    </row>
    <row r="58" spans="1:21" ht="31.5" customHeight="1" thickBot="1" x14ac:dyDescent="0.2">
      <c r="B58" s="1226"/>
      <c r="C58" s="1227"/>
      <c r="D58" s="1231" t="s">
        <v>26</v>
      </c>
      <c r="E58" s="1232"/>
      <c r="F58" s="1232"/>
      <c r="G58" s="1232"/>
      <c r="H58" s="1232"/>
      <c r="I58" s="1232"/>
      <c r="J58" s="123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vQU8fm9fwam1+7mU6WjlpijZxfQWj6k7VEbCPh7d0B9ML7y2mjsuhNFFk1B4Fs9r03sPxU5dRfmGzLsfmnwcA==" saltValue="5TH3d0wAV5CHE80h4qPi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542</v>
      </c>
      <c r="J40" s="99" t="s">
        <v>543</v>
      </c>
      <c r="K40" s="99" t="s">
        <v>544</v>
      </c>
      <c r="L40" s="99" t="s">
        <v>545</v>
      </c>
      <c r="M40" s="100" t="s">
        <v>546</v>
      </c>
    </row>
    <row r="41" spans="2:13" ht="27.75" customHeight="1" x14ac:dyDescent="0.15">
      <c r="B41" s="1234" t="s">
        <v>29</v>
      </c>
      <c r="C41" s="1235"/>
      <c r="D41" s="101"/>
      <c r="E41" s="1240" t="s">
        <v>30</v>
      </c>
      <c r="F41" s="1240"/>
      <c r="G41" s="1240"/>
      <c r="H41" s="1241"/>
      <c r="I41" s="102">
        <v>18220</v>
      </c>
      <c r="J41" s="103">
        <v>18401</v>
      </c>
      <c r="K41" s="103">
        <v>18572</v>
      </c>
      <c r="L41" s="103">
        <v>18567</v>
      </c>
      <c r="M41" s="104">
        <v>18253</v>
      </c>
    </row>
    <row r="42" spans="2:13" ht="27.75" customHeight="1" x14ac:dyDescent="0.15">
      <c r="B42" s="1236"/>
      <c r="C42" s="1237"/>
      <c r="D42" s="105"/>
      <c r="E42" s="1242" t="s">
        <v>31</v>
      </c>
      <c r="F42" s="1242"/>
      <c r="G42" s="1242"/>
      <c r="H42" s="1243"/>
      <c r="I42" s="106">
        <v>192</v>
      </c>
      <c r="J42" s="107">
        <v>143</v>
      </c>
      <c r="K42" s="107">
        <v>91</v>
      </c>
      <c r="L42" s="107">
        <v>39</v>
      </c>
      <c r="M42" s="108" t="s">
        <v>500</v>
      </c>
    </row>
    <row r="43" spans="2:13" ht="27.75" customHeight="1" x14ac:dyDescent="0.15">
      <c r="B43" s="1236"/>
      <c r="C43" s="1237"/>
      <c r="D43" s="105"/>
      <c r="E43" s="1242" t="s">
        <v>32</v>
      </c>
      <c r="F43" s="1242"/>
      <c r="G43" s="1242"/>
      <c r="H43" s="1243"/>
      <c r="I43" s="106">
        <v>5866</v>
      </c>
      <c r="J43" s="107">
        <v>5524</v>
      </c>
      <c r="K43" s="107">
        <v>5784</v>
      </c>
      <c r="L43" s="107">
        <v>5871</v>
      </c>
      <c r="M43" s="108">
        <v>6000</v>
      </c>
    </row>
    <row r="44" spans="2:13" ht="27.75" customHeight="1" x14ac:dyDescent="0.15">
      <c r="B44" s="1236"/>
      <c r="C44" s="1237"/>
      <c r="D44" s="105"/>
      <c r="E44" s="1242" t="s">
        <v>33</v>
      </c>
      <c r="F44" s="1242"/>
      <c r="G44" s="1242"/>
      <c r="H44" s="1243"/>
      <c r="I44" s="106" t="s">
        <v>500</v>
      </c>
      <c r="J44" s="107" t="s">
        <v>500</v>
      </c>
      <c r="K44" s="107" t="s">
        <v>500</v>
      </c>
      <c r="L44" s="107" t="s">
        <v>500</v>
      </c>
      <c r="M44" s="108" t="s">
        <v>500</v>
      </c>
    </row>
    <row r="45" spans="2:13" ht="27.75" customHeight="1" x14ac:dyDescent="0.15">
      <c r="B45" s="1236"/>
      <c r="C45" s="1237"/>
      <c r="D45" s="105"/>
      <c r="E45" s="1242" t="s">
        <v>34</v>
      </c>
      <c r="F45" s="1242"/>
      <c r="G45" s="1242"/>
      <c r="H45" s="1243"/>
      <c r="I45" s="106">
        <v>4603</v>
      </c>
      <c r="J45" s="107">
        <v>4431</v>
      </c>
      <c r="K45" s="107">
        <v>4328</v>
      </c>
      <c r="L45" s="107">
        <v>4274</v>
      </c>
      <c r="M45" s="108">
        <v>4114</v>
      </c>
    </row>
    <row r="46" spans="2:13" ht="27.75" customHeight="1" x14ac:dyDescent="0.15">
      <c r="B46" s="1236"/>
      <c r="C46" s="1237"/>
      <c r="D46" s="109"/>
      <c r="E46" s="1242" t="s">
        <v>35</v>
      </c>
      <c r="F46" s="1242"/>
      <c r="G46" s="1242"/>
      <c r="H46" s="1243"/>
      <c r="I46" s="106">
        <v>144</v>
      </c>
      <c r="J46" s="107">
        <v>91</v>
      </c>
      <c r="K46" s="107">
        <v>52</v>
      </c>
      <c r="L46" s="107">
        <v>15</v>
      </c>
      <c r="M46" s="108">
        <v>59</v>
      </c>
    </row>
    <row r="47" spans="2:13" ht="27.75" customHeight="1" x14ac:dyDescent="0.15">
      <c r="B47" s="1236"/>
      <c r="C47" s="1237"/>
      <c r="D47" s="110"/>
      <c r="E47" s="1244" t="s">
        <v>36</v>
      </c>
      <c r="F47" s="1245"/>
      <c r="G47" s="1245"/>
      <c r="H47" s="1246"/>
      <c r="I47" s="106" t="s">
        <v>500</v>
      </c>
      <c r="J47" s="107" t="s">
        <v>500</v>
      </c>
      <c r="K47" s="107" t="s">
        <v>500</v>
      </c>
      <c r="L47" s="107" t="s">
        <v>500</v>
      </c>
      <c r="M47" s="108" t="s">
        <v>500</v>
      </c>
    </row>
    <row r="48" spans="2:13" ht="27.75" customHeight="1" x14ac:dyDescent="0.15">
      <c r="B48" s="1236"/>
      <c r="C48" s="1237"/>
      <c r="D48" s="105"/>
      <c r="E48" s="1242" t="s">
        <v>37</v>
      </c>
      <c r="F48" s="1242"/>
      <c r="G48" s="1242"/>
      <c r="H48" s="1243"/>
      <c r="I48" s="106" t="s">
        <v>500</v>
      </c>
      <c r="J48" s="107" t="s">
        <v>500</v>
      </c>
      <c r="K48" s="107" t="s">
        <v>500</v>
      </c>
      <c r="L48" s="107" t="s">
        <v>500</v>
      </c>
      <c r="M48" s="108" t="s">
        <v>500</v>
      </c>
    </row>
    <row r="49" spans="2:13" ht="27.75" customHeight="1" x14ac:dyDescent="0.15">
      <c r="B49" s="1238"/>
      <c r="C49" s="1239"/>
      <c r="D49" s="105"/>
      <c r="E49" s="1242" t="s">
        <v>38</v>
      </c>
      <c r="F49" s="1242"/>
      <c r="G49" s="1242"/>
      <c r="H49" s="1243"/>
      <c r="I49" s="106" t="s">
        <v>500</v>
      </c>
      <c r="J49" s="107" t="s">
        <v>500</v>
      </c>
      <c r="K49" s="107" t="s">
        <v>500</v>
      </c>
      <c r="L49" s="107" t="s">
        <v>500</v>
      </c>
      <c r="M49" s="108" t="s">
        <v>500</v>
      </c>
    </row>
    <row r="50" spans="2:13" ht="27.75" customHeight="1" x14ac:dyDescent="0.15">
      <c r="B50" s="1247" t="s">
        <v>39</v>
      </c>
      <c r="C50" s="1248"/>
      <c r="D50" s="111"/>
      <c r="E50" s="1242" t="s">
        <v>40</v>
      </c>
      <c r="F50" s="1242"/>
      <c r="G50" s="1242"/>
      <c r="H50" s="1243"/>
      <c r="I50" s="106">
        <v>3184</v>
      </c>
      <c r="J50" s="107">
        <v>3343</v>
      </c>
      <c r="K50" s="107">
        <v>2837</v>
      </c>
      <c r="L50" s="107">
        <v>3048</v>
      </c>
      <c r="M50" s="108">
        <v>3320</v>
      </c>
    </row>
    <row r="51" spans="2:13" ht="27.75" customHeight="1" x14ac:dyDescent="0.15">
      <c r="B51" s="1236"/>
      <c r="C51" s="1237"/>
      <c r="D51" s="105"/>
      <c r="E51" s="1242" t="s">
        <v>41</v>
      </c>
      <c r="F51" s="1242"/>
      <c r="G51" s="1242"/>
      <c r="H51" s="1243"/>
      <c r="I51" s="106">
        <v>2102</v>
      </c>
      <c r="J51" s="107">
        <v>1994</v>
      </c>
      <c r="K51" s="107">
        <v>2086</v>
      </c>
      <c r="L51" s="107">
        <v>1866</v>
      </c>
      <c r="M51" s="108">
        <v>2337</v>
      </c>
    </row>
    <row r="52" spans="2:13" ht="27.75" customHeight="1" x14ac:dyDescent="0.15">
      <c r="B52" s="1238"/>
      <c r="C52" s="1239"/>
      <c r="D52" s="105"/>
      <c r="E52" s="1242" t="s">
        <v>42</v>
      </c>
      <c r="F52" s="1242"/>
      <c r="G52" s="1242"/>
      <c r="H52" s="1243"/>
      <c r="I52" s="106">
        <v>13828</v>
      </c>
      <c r="J52" s="107">
        <v>13815</v>
      </c>
      <c r="K52" s="107">
        <v>13948</v>
      </c>
      <c r="L52" s="107">
        <v>13794</v>
      </c>
      <c r="M52" s="108">
        <v>13711</v>
      </c>
    </row>
    <row r="53" spans="2:13" ht="27.75" customHeight="1" thickBot="1" x14ac:dyDescent="0.2">
      <c r="B53" s="1249" t="s">
        <v>43</v>
      </c>
      <c r="C53" s="1250"/>
      <c r="D53" s="112"/>
      <c r="E53" s="1251" t="s">
        <v>44</v>
      </c>
      <c r="F53" s="1251"/>
      <c r="G53" s="1251"/>
      <c r="H53" s="1252"/>
      <c r="I53" s="113">
        <v>9910</v>
      </c>
      <c r="J53" s="114">
        <v>9438</v>
      </c>
      <c r="K53" s="114">
        <v>9956</v>
      </c>
      <c r="L53" s="114">
        <v>10057</v>
      </c>
      <c r="M53" s="115">
        <v>9058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EONqyLHytQqh2dFtYC3tJASMrDrBDVOsLlkF8+qBeiEpzfdbU5ZpQxdvqzk591ACykD06Gw5eLuS6kuaeAf4g==" saltValue="lRRnCSfwkvDL/DswdMvi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1" t="s">
        <v>47</v>
      </c>
      <c r="D55" s="1261"/>
      <c r="E55" s="1262"/>
      <c r="F55" s="127">
        <v>903</v>
      </c>
      <c r="G55" s="127">
        <v>753</v>
      </c>
      <c r="H55" s="128">
        <v>1054</v>
      </c>
    </row>
    <row r="56" spans="2:8" ht="52.5" customHeight="1" x14ac:dyDescent="0.15">
      <c r="B56" s="129"/>
      <c r="C56" s="1263" t="s">
        <v>48</v>
      </c>
      <c r="D56" s="1263"/>
      <c r="E56" s="1264"/>
      <c r="F56" s="130">
        <v>26</v>
      </c>
      <c r="G56" s="130">
        <v>26</v>
      </c>
      <c r="H56" s="131">
        <v>26</v>
      </c>
    </row>
    <row r="57" spans="2:8" ht="53.25" customHeight="1" x14ac:dyDescent="0.15">
      <c r="B57" s="129"/>
      <c r="C57" s="1265" t="s">
        <v>49</v>
      </c>
      <c r="D57" s="1265"/>
      <c r="E57" s="1266"/>
      <c r="F57" s="132">
        <v>1794</v>
      </c>
      <c r="G57" s="132">
        <v>1921</v>
      </c>
      <c r="H57" s="133">
        <v>1814</v>
      </c>
    </row>
    <row r="58" spans="2:8" ht="45.75" customHeight="1" x14ac:dyDescent="0.15">
      <c r="B58" s="134"/>
      <c r="C58" s="1253" t="s">
        <v>578</v>
      </c>
      <c r="D58" s="1254"/>
      <c r="E58" s="1255"/>
      <c r="F58" s="135">
        <v>661</v>
      </c>
      <c r="G58" s="135">
        <v>762</v>
      </c>
      <c r="H58" s="136">
        <v>914</v>
      </c>
    </row>
    <row r="59" spans="2:8" ht="45.75" customHeight="1" x14ac:dyDescent="0.15">
      <c r="B59" s="134"/>
      <c r="C59" s="1253" t="s">
        <v>579</v>
      </c>
      <c r="D59" s="1254"/>
      <c r="E59" s="1255"/>
      <c r="F59" s="135">
        <v>304</v>
      </c>
      <c r="G59" s="135">
        <v>354</v>
      </c>
      <c r="H59" s="136">
        <v>404</v>
      </c>
    </row>
    <row r="60" spans="2:8" ht="45.75" customHeight="1" x14ac:dyDescent="0.15">
      <c r="B60" s="134"/>
      <c r="C60" s="1253" t="s">
        <v>580</v>
      </c>
      <c r="D60" s="1254"/>
      <c r="E60" s="1255"/>
      <c r="F60" s="135">
        <v>400</v>
      </c>
      <c r="G60" s="135">
        <v>382</v>
      </c>
      <c r="H60" s="136">
        <v>379</v>
      </c>
    </row>
    <row r="61" spans="2:8" ht="45.75" customHeight="1" x14ac:dyDescent="0.15">
      <c r="B61" s="134"/>
      <c r="C61" s="1253" t="s">
        <v>581</v>
      </c>
      <c r="D61" s="1254"/>
      <c r="E61" s="1255"/>
      <c r="F61" s="135">
        <v>102</v>
      </c>
      <c r="G61" s="135">
        <v>102</v>
      </c>
      <c r="H61" s="136">
        <v>103</v>
      </c>
    </row>
    <row r="62" spans="2:8" ht="45.75" customHeight="1" thickBot="1" x14ac:dyDescent="0.2">
      <c r="B62" s="137"/>
      <c r="C62" s="1256" t="s">
        <v>582</v>
      </c>
      <c r="D62" s="1257"/>
      <c r="E62" s="1258"/>
      <c r="F62" s="138">
        <v>21</v>
      </c>
      <c r="G62" s="138">
        <v>15</v>
      </c>
      <c r="H62" s="139">
        <v>10</v>
      </c>
    </row>
    <row r="63" spans="2:8" ht="52.5" customHeight="1" thickBot="1" x14ac:dyDescent="0.2">
      <c r="B63" s="140"/>
      <c r="C63" s="1259" t="s">
        <v>50</v>
      </c>
      <c r="D63" s="1259"/>
      <c r="E63" s="1260"/>
      <c r="F63" s="141">
        <v>2723</v>
      </c>
      <c r="G63" s="141">
        <v>2701</v>
      </c>
      <c r="H63" s="142">
        <v>2895</v>
      </c>
    </row>
    <row r="64" spans="2:8" ht="15" customHeight="1" x14ac:dyDescent="0.15"/>
    <row r="65" ht="0" hidden="1" customHeight="1" x14ac:dyDescent="0.15"/>
    <row r="66" ht="0" hidden="1" customHeight="1" x14ac:dyDescent="0.15"/>
  </sheetData>
  <sheetProtection algorithmName="SHA-512" hashValue="UmQSJ9r4nL83gZH/OjUC6hZBNSTiOka4IuMWVGZRJ5mCi2gs8HvIn36N09S1bxGnP6mzkYIoSU27e2RnpwhFrQ==" saltValue="pQXK9rg/5INviXM4pWC7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N46" zoomScale="90" zoomScaleNormal="9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583</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583</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587</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542</v>
      </c>
      <c r="BQ50" s="1301"/>
      <c r="BR50" s="1301"/>
      <c r="BS50" s="1301"/>
      <c r="BT50" s="1301"/>
      <c r="BU50" s="1301"/>
      <c r="BV50" s="1301"/>
      <c r="BW50" s="1301"/>
      <c r="BX50" s="1301" t="s">
        <v>543</v>
      </c>
      <c r="BY50" s="1301"/>
      <c r="BZ50" s="1301"/>
      <c r="CA50" s="1301"/>
      <c r="CB50" s="1301"/>
      <c r="CC50" s="1301"/>
      <c r="CD50" s="1301"/>
      <c r="CE50" s="1301"/>
      <c r="CF50" s="1301" t="s">
        <v>544</v>
      </c>
      <c r="CG50" s="1301"/>
      <c r="CH50" s="1301"/>
      <c r="CI50" s="1301"/>
      <c r="CJ50" s="1301"/>
      <c r="CK50" s="1301"/>
      <c r="CL50" s="1301"/>
      <c r="CM50" s="1301"/>
      <c r="CN50" s="1301" t="s">
        <v>545</v>
      </c>
      <c r="CO50" s="1301"/>
      <c r="CP50" s="1301"/>
      <c r="CQ50" s="1301"/>
      <c r="CR50" s="1301"/>
      <c r="CS50" s="1301"/>
      <c r="CT50" s="1301"/>
      <c r="CU50" s="1301"/>
      <c r="CV50" s="1301" t="s">
        <v>546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588</v>
      </c>
      <c r="AO51" s="1305"/>
      <c r="AP51" s="1305"/>
      <c r="AQ51" s="1305"/>
      <c r="AR51" s="1305"/>
      <c r="AS51" s="1305"/>
      <c r="AT51" s="1305"/>
      <c r="AU51" s="1305"/>
      <c r="AV51" s="1305"/>
      <c r="AW51" s="1305"/>
      <c r="AX51" s="1305"/>
      <c r="AY51" s="1305"/>
      <c r="AZ51" s="1305"/>
      <c r="BA51" s="1305"/>
      <c r="BB51" s="1305" t="s">
        <v>589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95.9</v>
      </c>
      <c r="BY51" s="1307"/>
      <c r="BZ51" s="1307"/>
      <c r="CA51" s="1307"/>
      <c r="CB51" s="1307"/>
      <c r="CC51" s="1307"/>
      <c r="CD51" s="1307"/>
      <c r="CE51" s="1307"/>
      <c r="CF51" s="1307">
        <v>102.2</v>
      </c>
      <c r="CG51" s="1307"/>
      <c r="CH51" s="1307"/>
      <c r="CI51" s="1307"/>
      <c r="CJ51" s="1307"/>
      <c r="CK51" s="1307"/>
      <c r="CL51" s="1307"/>
      <c r="CM51" s="1307"/>
      <c r="CN51" s="1307">
        <v>102.2</v>
      </c>
      <c r="CO51" s="1307"/>
      <c r="CP51" s="1307"/>
      <c r="CQ51" s="1307"/>
      <c r="CR51" s="1307"/>
      <c r="CS51" s="1307"/>
      <c r="CT51" s="1307"/>
      <c r="CU51" s="1307"/>
      <c r="CV51" s="1307">
        <v>91.5</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59.4</v>
      </c>
      <c r="BY53" s="1307"/>
      <c r="BZ53" s="1307"/>
      <c r="CA53" s="1307"/>
      <c r="CB53" s="1307"/>
      <c r="CC53" s="1307"/>
      <c r="CD53" s="1307"/>
      <c r="CE53" s="1307"/>
      <c r="CF53" s="1307">
        <v>60.5</v>
      </c>
      <c r="CG53" s="1307"/>
      <c r="CH53" s="1307"/>
      <c r="CI53" s="1307"/>
      <c r="CJ53" s="1307"/>
      <c r="CK53" s="1307"/>
      <c r="CL53" s="1307"/>
      <c r="CM53" s="1307"/>
      <c r="CN53" s="1307">
        <v>62</v>
      </c>
      <c r="CO53" s="1307"/>
      <c r="CP53" s="1307"/>
      <c r="CQ53" s="1307"/>
      <c r="CR53" s="1307"/>
      <c r="CS53" s="1307"/>
      <c r="CT53" s="1307"/>
      <c r="CU53" s="1307"/>
      <c r="CV53" s="1307">
        <v>63.6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591</v>
      </c>
      <c r="AO55" s="1301"/>
      <c r="AP55" s="1301"/>
      <c r="AQ55" s="1301"/>
      <c r="AR55" s="1301"/>
      <c r="AS55" s="1301"/>
      <c r="AT55" s="1301"/>
      <c r="AU55" s="1301"/>
      <c r="AV55" s="1301"/>
      <c r="AW55" s="1301"/>
      <c r="AX55" s="1301"/>
      <c r="AY55" s="1301"/>
      <c r="AZ55" s="1301"/>
      <c r="BA55" s="1301"/>
      <c r="BB55" s="1305" t="s">
        <v>592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37.299999999999997</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55.2</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594</v>
      </c>
    </row>
    <row r="64" spans="1:109" x14ac:dyDescent="0.15">
      <c r="B64" s="1276"/>
      <c r="G64" s="1283"/>
      <c r="I64" s="1317"/>
      <c r="J64" s="1317"/>
      <c r="K64" s="1317"/>
      <c r="L64" s="1317"/>
      <c r="M64" s="1317"/>
      <c r="N64" s="1318"/>
      <c r="AM64" s="1283"/>
      <c r="AN64" s="1283" t="s">
        <v>585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587</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542</v>
      </c>
      <c r="BQ72" s="1301"/>
      <c r="BR72" s="1301"/>
      <c r="BS72" s="1301"/>
      <c r="BT72" s="1301"/>
      <c r="BU72" s="1301"/>
      <c r="BV72" s="1301"/>
      <c r="BW72" s="1301"/>
      <c r="BX72" s="1301" t="s">
        <v>543</v>
      </c>
      <c r="BY72" s="1301"/>
      <c r="BZ72" s="1301"/>
      <c r="CA72" s="1301"/>
      <c r="CB72" s="1301"/>
      <c r="CC72" s="1301"/>
      <c r="CD72" s="1301"/>
      <c r="CE72" s="1301"/>
      <c r="CF72" s="1301" t="s">
        <v>544</v>
      </c>
      <c r="CG72" s="1301"/>
      <c r="CH72" s="1301"/>
      <c r="CI72" s="1301"/>
      <c r="CJ72" s="1301"/>
      <c r="CK72" s="1301"/>
      <c r="CL72" s="1301"/>
      <c r="CM72" s="1301"/>
      <c r="CN72" s="1301" t="s">
        <v>545</v>
      </c>
      <c r="CO72" s="1301"/>
      <c r="CP72" s="1301"/>
      <c r="CQ72" s="1301"/>
      <c r="CR72" s="1301"/>
      <c r="CS72" s="1301"/>
      <c r="CT72" s="1301"/>
      <c r="CU72" s="1301"/>
      <c r="CV72" s="1301" t="s">
        <v>546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588</v>
      </c>
      <c r="AO73" s="1305"/>
      <c r="AP73" s="1305"/>
      <c r="AQ73" s="1305"/>
      <c r="AR73" s="1305"/>
      <c r="AS73" s="1305"/>
      <c r="AT73" s="1305"/>
      <c r="AU73" s="1305"/>
      <c r="AV73" s="1305"/>
      <c r="AW73" s="1305"/>
      <c r="AX73" s="1305"/>
      <c r="AY73" s="1305"/>
      <c r="AZ73" s="1305"/>
      <c r="BA73" s="1305"/>
      <c r="BB73" s="1305" t="s">
        <v>589</v>
      </c>
      <c r="BC73" s="1305"/>
      <c r="BD73" s="1305"/>
      <c r="BE73" s="1305"/>
      <c r="BF73" s="1305"/>
      <c r="BG73" s="1305"/>
      <c r="BH73" s="1305"/>
      <c r="BI73" s="1305"/>
      <c r="BJ73" s="1305"/>
      <c r="BK73" s="1305"/>
      <c r="BL73" s="1305"/>
      <c r="BM73" s="1305"/>
      <c r="BN73" s="1305"/>
      <c r="BO73" s="1305"/>
      <c r="BP73" s="1307">
        <v>103.4</v>
      </c>
      <c r="BQ73" s="1307"/>
      <c r="BR73" s="1307"/>
      <c r="BS73" s="1307"/>
      <c r="BT73" s="1307"/>
      <c r="BU73" s="1307"/>
      <c r="BV73" s="1307"/>
      <c r="BW73" s="1307"/>
      <c r="BX73" s="1307">
        <v>95.9</v>
      </c>
      <c r="BY73" s="1307"/>
      <c r="BZ73" s="1307"/>
      <c r="CA73" s="1307"/>
      <c r="CB73" s="1307"/>
      <c r="CC73" s="1307"/>
      <c r="CD73" s="1307"/>
      <c r="CE73" s="1307"/>
      <c r="CF73" s="1307">
        <v>102.2</v>
      </c>
      <c r="CG73" s="1307"/>
      <c r="CH73" s="1307"/>
      <c r="CI73" s="1307"/>
      <c r="CJ73" s="1307"/>
      <c r="CK73" s="1307"/>
      <c r="CL73" s="1307"/>
      <c r="CM73" s="1307"/>
      <c r="CN73" s="1307">
        <v>102.2</v>
      </c>
      <c r="CO73" s="1307"/>
      <c r="CP73" s="1307"/>
      <c r="CQ73" s="1307"/>
      <c r="CR73" s="1307"/>
      <c r="CS73" s="1307"/>
      <c r="CT73" s="1307"/>
      <c r="CU73" s="1307"/>
      <c r="CV73" s="1307">
        <v>91.5</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596</v>
      </c>
      <c r="BC75" s="1305"/>
      <c r="BD75" s="1305"/>
      <c r="BE75" s="1305"/>
      <c r="BF75" s="1305"/>
      <c r="BG75" s="1305"/>
      <c r="BH75" s="1305"/>
      <c r="BI75" s="1305"/>
      <c r="BJ75" s="1305"/>
      <c r="BK75" s="1305"/>
      <c r="BL75" s="1305"/>
      <c r="BM75" s="1305"/>
      <c r="BN75" s="1305"/>
      <c r="BO75" s="1305"/>
      <c r="BP75" s="1307">
        <v>11</v>
      </c>
      <c r="BQ75" s="1307"/>
      <c r="BR75" s="1307"/>
      <c r="BS75" s="1307"/>
      <c r="BT75" s="1307"/>
      <c r="BU75" s="1307"/>
      <c r="BV75" s="1307"/>
      <c r="BW75" s="1307"/>
      <c r="BX75" s="1307">
        <v>10.6</v>
      </c>
      <c r="BY75" s="1307"/>
      <c r="BZ75" s="1307"/>
      <c r="CA75" s="1307"/>
      <c r="CB75" s="1307"/>
      <c r="CC75" s="1307"/>
      <c r="CD75" s="1307"/>
      <c r="CE75" s="1307"/>
      <c r="CF75" s="1307">
        <v>8.5</v>
      </c>
      <c r="CG75" s="1307"/>
      <c r="CH75" s="1307"/>
      <c r="CI75" s="1307"/>
      <c r="CJ75" s="1307"/>
      <c r="CK75" s="1307"/>
      <c r="CL75" s="1307"/>
      <c r="CM75" s="1307"/>
      <c r="CN75" s="1307">
        <v>9.5</v>
      </c>
      <c r="CO75" s="1307"/>
      <c r="CP75" s="1307"/>
      <c r="CQ75" s="1307"/>
      <c r="CR75" s="1307"/>
      <c r="CS75" s="1307"/>
      <c r="CT75" s="1307"/>
      <c r="CU75" s="1307"/>
      <c r="CV75" s="1307">
        <v>9.8000000000000007</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591</v>
      </c>
      <c r="AO77" s="1301"/>
      <c r="AP77" s="1301"/>
      <c r="AQ77" s="1301"/>
      <c r="AR77" s="1301"/>
      <c r="AS77" s="1301"/>
      <c r="AT77" s="1301"/>
      <c r="AU77" s="1301"/>
      <c r="AV77" s="1301"/>
      <c r="AW77" s="1301"/>
      <c r="AX77" s="1301"/>
      <c r="AY77" s="1301"/>
      <c r="AZ77" s="1301"/>
      <c r="BA77" s="1301"/>
      <c r="BB77" s="1305" t="s">
        <v>589</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596</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ZgdmB7Y7W5vj1JLfxzw98Os7UABRi/jU9qTs66qf4vQWajfwGgq+ZX5bxFOAQSCFp4oGBfUMhFEz4ums9Gz1A==" saltValue="4B5zezUmyX82H8tptykT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80" zoomScaleNormal="8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xwDJ59fJXK11eBBjcXDlik/cJMY8U/M194OWdjNfs7PF4rKW257vlE8LbF66m4NjvPqmfXHFjn0ZtkZCbty1g==" saltValue="TyOcJXWc61DaTuJX3Nq8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80" zoomScaleNormal="8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zDwUS61p/x1l2EL0Pvv4jo+edC4GwyAK4FUQAn3OtkSDSwK53jOUiUVc7xOcT3cIMQMmqB0AYzBVvnWvRP1Sw==" saltValue="2ZKRah0Sssq3QzjSiIyci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539</v>
      </c>
      <c r="G2" s="156"/>
      <c r="H2" s="157"/>
    </row>
    <row r="3" spans="1:8" x14ac:dyDescent="0.15">
      <c r="A3" s="153" t="s">
        <v>532</v>
      </c>
      <c r="B3" s="158"/>
      <c r="C3" s="159"/>
      <c r="D3" s="160">
        <v>45778</v>
      </c>
      <c r="E3" s="161"/>
      <c r="F3" s="162">
        <v>66255</v>
      </c>
      <c r="G3" s="163"/>
      <c r="H3" s="164"/>
    </row>
    <row r="4" spans="1:8" x14ac:dyDescent="0.15">
      <c r="A4" s="165"/>
      <c r="B4" s="166"/>
      <c r="C4" s="167"/>
      <c r="D4" s="168">
        <v>37070</v>
      </c>
      <c r="E4" s="169"/>
      <c r="F4" s="170">
        <v>31822</v>
      </c>
      <c r="G4" s="171"/>
      <c r="H4" s="172"/>
    </row>
    <row r="5" spans="1:8" x14ac:dyDescent="0.15">
      <c r="A5" s="153" t="s">
        <v>534</v>
      </c>
      <c r="B5" s="158"/>
      <c r="C5" s="159"/>
      <c r="D5" s="160">
        <v>36003</v>
      </c>
      <c r="E5" s="161"/>
      <c r="F5" s="162">
        <v>54227</v>
      </c>
      <c r="G5" s="163"/>
      <c r="H5" s="164"/>
    </row>
    <row r="6" spans="1:8" x14ac:dyDescent="0.15">
      <c r="A6" s="165"/>
      <c r="B6" s="166"/>
      <c r="C6" s="167"/>
      <c r="D6" s="168">
        <v>33996</v>
      </c>
      <c r="E6" s="169"/>
      <c r="F6" s="170">
        <v>29694</v>
      </c>
      <c r="G6" s="171"/>
      <c r="H6" s="172"/>
    </row>
    <row r="7" spans="1:8" x14ac:dyDescent="0.15">
      <c r="A7" s="153" t="s">
        <v>535</v>
      </c>
      <c r="B7" s="158"/>
      <c r="C7" s="159"/>
      <c r="D7" s="160">
        <v>42968</v>
      </c>
      <c r="E7" s="161"/>
      <c r="F7" s="162">
        <v>57295</v>
      </c>
      <c r="G7" s="163"/>
      <c r="H7" s="164"/>
    </row>
    <row r="8" spans="1:8" x14ac:dyDescent="0.15">
      <c r="A8" s="165"/>
      <c r="B8" s="166"/>
      <c r="C8" s="167"/>
      <c r="D8" s="168">
        <v>35576</v>
      </c>
      <c r="E8" s="169"/>
      <c r="F8" s="170">
        <v>32771</v>
      </c>
      <c r="G8" s="171"/>
      <c r="H8" s="172"/>
    </row>
    <row r="9" spans="1:8" x14ac:dyDescent="0.15">
      <c r="A9" s="153" t="s">
        <v>536</v>
      </c>
      <c r="B9" s="158"/>
      <c r="C9" s="159"/>
      <c r="D9" s="160">
        <v>38790</v>
      </c>
      <c r="E9" s="161"/>
      <c r="F9" s="162">
        <v>54110</v>
      </c>
      <c r="G9" s="163"/>
      <c r="H9" s="164"/>
    </row>
    <row r="10" spans="1:8" x14ac:dyDescent="0.15">
      <c r="A10" s="165"/>
      <c r="B10" s="166"/>
      <c r="C10" s="167"/>
      <c r="D10" s="168">
        <v>30529</v>
      </c>
      <c r="E10" s="169"/>
      <c r="F10" s="170">
        <v>30620</v>
      </c>
      <c r="G10" s="171"/>
      <c r="H10" s="172"/>
    </row>
    <row r="11" spans="1:8" x14ac:dyDescent="0.15">
      <c r="A11" s="153" t="s">
        <v>537</v>
      </c>
      <c r="B11" s="158"/>
      <c r="C11" s="159"/>
      <c r="D11" s="160">
        <v>33015</v>
      </c>
      <c r="E11" s="161"/>
      <c r="F11" s="162">
        <v>54684</v>
      </c>
      <c r="G11" s="163"/>
      <c r="H11" s="164"/>
    </row>
    <row r="12" spans="1:8" x14ac:dyDescent="0.15">
      <c r="A12" s="165"/>
      <c r="B12" s="166"/>
      <c r="C12" s="173"/>
      <c r="D12" s="168">
        <v>30041</v>
      </c>
      <c r="E12" s="169"/>
      <c r="F12" s="170">
        <v>32829</v>
      </c>
      <c r="G12" s="171"/>
      <c r="H12" s="172"/>
    </row>
    <row r="13" spans="1:8" x14ac:dyDescent="0.15">
      <c r="A13" s="153"/>
      <c r="B13" s="158"/>
      <c r="C13" s="174"/>
      <c r="D13" s="175">
        <v>39311</v>
      </c>
      <c r="E13" s="176"/>
      <c r="F13" s="177">
        <v>57314</v>
      </c>
      <c r="G13" s="178"/>
      <c r="H13" s="164"/>
    </row>
    <row r="14" spans="1:8" x14ac:dyDescent="0.15">
      <c r="A14" s="165"/>
      <c r="B14" s="166"/>
      <c r="C14" s="167"/>
      <c r="D14" s="168">
        <v>33442</v>
      </c>
      <c r="E14" s="169"/>
      <c r="F14" s="170">
        <v>31547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9.86</v>
      </c>
      <c r="C19" s="179">
        <f>ROUND(VALUE(SUBSTITUTE(実質収支比率等に係る経年分析!G$48,"▲","-")),2)</f>
        <v>8.1999999999999993</v>
      </c>
      <c r="D19" s="179">
        <f>ROUND(VALUE(SUBSTITUTE(実質収支比率等に係る経年分析!H$48,"▲","-")),2)</f>
        <v>9.6</v>
      </c>
      <c r="E19" s="179">
        <f>ROUND(VALUE(SUBSTITUTE(実質収支比率等に係る経年分析!I$48,"▲","-")),2)</f>
        <v>9.33</v>
      </c>
      <c r="F19" s="179">
        <f>ROUND(VALUE(SUBSTITUTE(実質収支比率等に係る経年分析!J$48,"▲","-")),2)</f>
        <v>10.54</v>
      </c>
    </row>
    <row r="20" spans="1:11" x14ac:dyDescent="0.15">
      <c r="A20" s="179" t="s">
        <v>54</v>
      </c>
      <c r="B20" s="179">
        <f>ROUND(VALUE(SUBSTITUTE(実質収支比率等に係る経年分析!F$47,"▲","-")),2)</f>
        <v>11.75</v>
      </c>
      <c r="C20" s="179">
        <f>ROUND(VALUE(SUBSTITUTE(実質収支比率等に係る経年分析!G$47,"▲","-")),2)</f>
        <v>11.77</v>
      </c>
      <c r="D20" s="179">
        <f>ROUND(VALUE(SUBSTITUTE(実質収支比率等に係る経年分析!H$47,"▲","-")),2)</f>
        <v>8.24</v>
      </c>
      <c r="E20" s="179">
        <f>ROUND(VALUE(SUBSTITUTE(実質収支比率等に係る経年分析!I$47,"▲","-")),2)</f>
        <v>6.81</v>
      </c>
      <c r="F20" s="179">
        <f>ROUND(VALUE(SUBSTITUTE(実質収支比率等に係る経年分析!J$47,"▲","-")),2)</f>
        <v>9.48</v>
      </c>
    </row>
    <row r="21" spans="1:11" x14ac:dyDescent="0.15">
      <c r="A21" s="179" t="s">
        <v>55</v>
      </c>
      <c r="B21" s="179">
        <f>IF(ISNUMBER(VALUE(SUBSTITUTE(実質収支比率等に係る経年分析!F$49,"▲","-"))),ROUND(VALUE(SUBSTITUTE(実質収支比率等に係る経年分析!F$49,"▲","-")),2),NA())</f>
        <v>-1.2</v>
      </c>
      <c r="C21" s="179">
        <f>IF(ISNUMBER(VALUE(SUBSTITUTE(実質収支比率等に係る経年分析!G$49,"▲","-"))),ROUND(VALUE(SUBSTITUTE(実質収支比率等に係る経年分析!G$49,"▲","-")),2),NA())</f>
        <v>-1.33</v>
      </c>
      <c r="D21" s="179">
        <f>IF(ISNUMBER(VALUE(SUBSTITUTE(実質収支比率等に係る経年分析!H$49,"▲","-"))),ROUND(VALUE(SUBSTITUTE(実質収支比率等に係る経年分析!H$49,"▲","-")),2),NA())</f>
        <v>-2.31</v>
      </c>
      <c r="E21" s="179">
        <f>IF(ISNUMBER(VALUE(SUBSTITUTE(実質収支比率等に係る経年分析!I$49,"▲","-"))),ROUND(VALUE(SUBSTITUTE(実質収支比率等に係る経年分析!I$49,"▲","-")),2),NA())</f>
        <v>-1.53</v>
      </c>
      <c r="F21" s="179">
        <f>IF(ISNUMBER(VALUE(SUBSTITUTE(実質収支比率等に係る経年分析!J$49,"▲","-"))),ROUND(VALUE(SUBSTITUTE(実質収支比率等に係る経年分析!J$49,"▲","-")),2),NA())</f>
        <v>4.0199999999999996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中小企業従業員退職金等共済事業特別会計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住宅資金貸付事業特別会計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2.48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1.66</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3.21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9.5399999999999991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1592</v>
      </c>
      <c r="E42" s="181"/>
      <c r="F42" s="181"/>
      <c r="G42" s="181">
        <f>'実質公債費比率（分子）の構造'!L$52</f>
        <v>1459</v>
      </c>
      <c r="H42" s="181"/>
      <c r="I42" s="181"/>
      <c r="J42" s="181">
        <f>'実質公債費比率（分子）の構造'!M$52</f>
        <v>1434</v>
      </c>
      <c r="K42" s="181"/>
      <c r="L42" s="181"/>
      <c r="M42" s="181">
        <f>'実質公債費比率（分子）の構造'!N$52</f>
        <v>1438</v>
      </c>
      <c r="N42" s="181"/>
      <c r="O42" s="181"/>
      <c r="P42" s="181">
        <f>'実質公債費比率（分子）の構造'!O$52</f>
        <v>1543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16</v>
      </c>
      <c r="C44" s="181"/>
      <c r="D44" s="181"/>
      <c r="E44" s="181">
        <f>'実質公債費比率（分子）の構造'!L$50</f>
        <v>21</v>
      </c>
      <c r="F44" s="181"/>
      <c r="G44" s="181"/>
      <c r="H44" s="181">
        <f>'実質公債費比率（分子）の構造'!M$50</f>
        <v>21</v>
      </c>
      <c r="I44" s="181"/>
      <c r="J44" s="181"/>
      <c r="K44" s="181">
        <f>'実質公債費比率（分子）の構造'!N$50</f>
        <v>21</v>
      </c>
      <c r="L44" s="181"/>
      <c r="M44" s="181"/>
      <c r="N44" s="181">
        <f>'実質公債費比率（分子）の構造'!O$50</f>
        <v>8</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503</v>
      </c>
      <c r="C46" s="181"/>
      <c r="D46" s="181"/>
      <c r="E46" s="181">
        <f>'実質公債費比率（分子）の構造'!L$48</f>
        <v>503</v>
      </c>
      <c r="F46" s="181"/>
      <c r="G46" s="181"/>
      <c r="H46" s="181">
        <f>'実質公債費比率（分子）の構造'!M$48</f>
        <v>567</v>
      </c>
      <c r="I46" s="181"/>
      <c r="J46" s="181"/>
      <c r="K46" s="181">
        <f>'実質公債費比率（分子）の構造'!N$48</f>
        <v>549</v>
      </c>
      <c r="L46" s="181"/>
      <c r="M46" s="181"/>
      <c r="N46" s="181">
        <f>'実質公債費比率（分子）の構造'!O$48</f>
        <v>551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1819</v>
      </c>
      <c r="C49" s="181"/>
      <c r="D49" s="181"/>
      <c r="E49" s="181">
        <f>'実質公債費比率（分子）の構造'!L$45</f>
        <v>1739</v>
      </c>
      <c r="F49" s="181"/>
      <c r="G49" s="181"/>
      <c r="H49" s="181">
        <f>'実質公債費比率（分子）の構造'!M$45</f>
        <v>1800</v>
      </c>
      <c r="I49" s="181"/>
      <c r="J49" s="181"/>
      <c r="K49" s="181">
        <f>'実質公債費比率（分子）の構造'!N$45</f>
        <v>1917</v>
      </c>
      <c r="L49" s="181"/>
      <c r="M49" s="181"/>
      <c r="N49" s="181">
        <f>'実質公債費比率（分子）の構造'!O$45</f>
        <v>1959</v>
      </c>
      <c r="O49" s="181"/>
      <c r="P49" s="181"/>
    </row>
    <row r="50" spans="1:16" x14ac:dyDescent="0.15">
      <c r="A50" s="181" t="s">
        <v>70</v>
      </c>
      <c r="B50" s="181" t="e">
        <f>NA()</f>
        <v>#N/A</v>
      </c>
      <c r="C50" s="181">
        <f>IF(ISNUMBER('実質公債費比率（分子）の構造'!K$53),'実質公債費比率（分子）の構造'!K$53,NA())</f>
        <v>746</v>
      </c>
      <c r="D50" s="181" t="e">
        <f>NA()</f>
        <v>#N/A</v>
      </c>
      <c r="E50" s="181" t="e">
        <f>NA()</f>
        <v>#N/A</v>
      </c>
      <c r="F50" s="181">
        <f>IF(ISNUMBER('実質公債費比率（分子）の構造'!L$53),'実質公債費比率（分子）の構造'!L$53,NA())</f>
        <v>804</v>
      </c>
      <c r="G50" s="181" t="e">
        <f>NA()</f>
        <v>#N/A</v>
      </c>
      <c r="H50" s="181" t="e">
        <f>NA()</f>
        <v>#N/A</v>
      </c>
      <c r="I50" s="181">
        <f>IF(ISNUMBER('実質公債費比率（分子）の構造'!M$53),'実質公債費比率（分子）の構造'!M$53,NA())</f>
        <v>954</v>
      </c>
      <c r="J50" s="181" t="e">
        <f>NA()</f>
        <v>#N/A</v>
      </c>
      <c r="K50" s="181" t="e">
        <f>NA()</f>
        <v>#N/A</v>
      </c>
      <c r="L50" s="181">
        <f>IF(ISNUMBER('実質公債費比率（分子）の構造'!N$53),'実質公債費比率（分子）の構造'!N$53,NA())</f>
        <v>1049</v>
      </c>
      <c r="M50" s="181" t="e">
        <f>NA()</f>
        <v>#N/A</v>
      </c>
      <c r="N50" s="181" t="e">
        <f>NA()</f>
        <v>#N/A</v>
      </c>
      <c r="O50" s="181">
        <f>IF(ISNUMBER('実質公債費比率（分子）の構造'!O$53),'実質公債費比率（分子）の構造'!O$53,NA())</f>
        <v>975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13828</v>
      </c>
      <c r="E56" s="180"/>
      <c r="F56" s="180"/>
      <c r="G56" s="180">
        <f>'将来負担比率（分子）の構造'!J$52</f>
        <v>13815</v>
      </c>
      <c r="H56" s="180"/>
      <c r="I56" s="180"/>
      <c r="J56" s="180">
        <f>'将来負担比率（分子）の構造'!K$52</f>
        <v>13948</v>
      </c>
      <c r="K56" s="180"/>
      <c r="L56" s="180"/>
      <c r="M56" s="180">
        <f>'将来負担比率（分子）の構造'!L$52</f>
        <v>13794</v>
      </c>
      <c r="N56" s="180"/>
      <c r="O56" s="180"/>
      <c r="P56" s="180">
        <f>'将来負担比率（分子）の構造'!M$52</f>
        <v>13711</v>
      </c>
    </row>
    <row r="57" spans="1:16" x14ac:dyDescent="0.15">
      <c r="A57" s="180" t="s">
        <v>41</v>
      </c>
      <c r="B57" s="180"/>
      <c r="C57" s="180"/>
      <c r="D57" s="180">
        <f>'将来負担比率（分子）の構造'!I$51</f>
        <v>2102</v>
      </c>
      <c r="E57" s="180"/>
      <c r="F57" s="180"/>
      <c r="G57" s="180">
        <f>'将来負担比率（分子）の構造'!J$51</f>
        <v>1994</v>
      </c>
      <c r="H57" s="180"/>
      <c r="I57" s="180"/>
      <c r="J57" s="180">
        <f>'将来負担比率（分子）の構造'!K$51</f>
        <v>2086</v>
      </c>
      <c r="K57" s="180"/>
      <c r="L57" s="180"/>
      <c r="M57" s="180">
        <f>'将来負担比率（分子）の構造'!L$51</f>
        <v>1866</v>
      </c>
      <c r="N57" s="180"/>
      <c r="O57" s="180"/>
      <c r="P57" s="180">
        <f>'将来負担比率（分子）の構造'!M$51</f>
        <v>2337</v>
      </c>
    </row>
    <row r="58" spans="1:16" x14ac:dyDescent="0.15">
      <c r="A58" s="180" t="s">
        <v>40</v>
      </c>
      <c r="B58" s="180"/>
      <c r="C58" s="180"/>
      <c r="D58" s="180">
        <f>'将来負担比率（分子）の構造'!I$50</f>
        <v>3184</v>
      </c>
      <c r="E58" s="180"/>
      <c r="F58" s="180"/>
      <c r="G58" s="180">
        <f>'将来負担比率（分子）の構造'!J$50</f>
        <v>3343</v>
      </c>
      <c r="H58" s="180"/>
      <c r="I58" s="180"/>
      <c r="J58" s="180">
        <f>'将来負担比率（分子）の構造'!K$50</f>
        <v>2837</v>
      </c>
      <c r="K58" s="180"/>
      <c r="L58" s="180"/>
      <c r="M58" s="180">
        <f>'将来負担比率（分子）の構造'!L$50</f>
        <v>3048</v>
      </c>
      <c r="N58" s="180"/>
      <c r="O58" s="180"/>
      <c r="P58" s="180">
        <f>'将来負担比率（分子）の構造'!M$50</f>
        <v>3320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144</v>
      </c>
      <c r="C61" s="180"/>
      <c r="D61" s="180"/>
      <c r="E61" s="180">
        <f>'将来負担比率（分子）の構造'!J$46</f>
        <v>91</v>
      </c>
      <c r="F61" s="180"/>
      <c r="G61" s="180"/>
      <c r="H61" s="180">
        <f>'将来負担比率（分子）の構造'!K$46</f>
        <v>52</v>
      </c>
      <c r="I61" s="180"/>
      <c r="J61" s="180"/>
      <c r="K61" s="180">
        <f>'将来負担比率（分子）の構造'!L$46</f>
        <v>15</v>
      </c>
      <c r="L61" s="180"/>
      <c r="M61" s="180"/>
      <c r="N61" s="180">
        <f>'将来負担比率（分子）の構造'!M$46</f>
        <v>59</v>
      </c>
      <c r="O61" s="180"/>
      <c r="P61" s="180"/>
    </row>
    <row r="62" spans="1:16" x14ac:dyDescent="0.15">
      <c r="A62" s="180" t="s">
        <v>34</v>
      </c>
      <c r="B62" s="180">
        <f>'将来負担比率（分子）の構造'!I$45</f>
        <v>4603</v>
      </c>
      <c r="C62" s="180"/>
      <c r="D62" s="180"/>
      <c r="E62" s="180">
        <f>'将来負担比率（分子）の構造'!J$45</f>
        <v>4431</v>
      </c>
      <c r="F62" s="180"/>
      <c r="G62" s="180"/>
      <c r="H62" s="180">
        <f>'将来負担比率（分子）の構造'!K$45</f>
        <v>4328</v>
      </c>
      <c r="I62" s="180"/>
      <c r="J62" s="180"/>
      <c r="K62" s="180">
        <f>'将来負担比率（分子）の構造'!L$45</f>
        <v>4274</v>
      </c>
      <c r="L62" s="180"/>
      <c r="M62" s="180"/>
      <c r="N62" s="180">
        <f>'将来負担比率（分子）の構造'!M$45</f>
        <v>4114</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5866</v>
      </c>
      <c r="C64" s="180"/>
      <c r="D64" s="180"/>
      <c r="E64" s="180">
        <f>'将来負担比率（分子）の構造'!J$43</f>
        <v>5524</v>
      </c>
      <c r="F64" s="180"/>
      <c r="G64" s="180"/>
      <c r="H64" s="180">
        <f>'将来負担比率（分子）の構造'!K$43</f>
        <v>5784</v>
      </c>
      <c r="I64" s="180"/>
      <c r="J64" s="180"/>
      <c r="K64" s="180">
        <f>'将来負担比率（分子）の構造'!L$43</f>
        <v>5871</v>
      </c>
      <c r="L64" s="180"/>
      <c r="M64" s="180"/>
      <c r="N64" s="180">
        <f>'将来負担比率（分子）の構造'!M$43</f>
        <v>6000</v>
      </c>
      <c r="O64" s="180"/>
      <c r="P64" s="180"/>
    </row>
    <row r="65" spans="1:16" x14ac:dyDescent="0.15">
      <c r="A65" s="180" t="s">
        <v>31</v>
      </c>
      <c r="B65" s="180">
        <f>'将来負担比率（分子）の構造'!I$42</f>
        <v>192</v>
      </c>
      <c r="C65" s="180"/>
      <c r="D65" s="180"/>
      <c r="E65" s="180">
        <f>'将来負担比率（分子）の構造'!J$42</f>
        <v>143</v>
      </c>
      <c r="F65" s="180"/>
      <c r="G65" s="180"/>
      <c r="H65" s="180">
        <f>'将来負担比率（分子）の構造'!K$42</f>
        <v>91</v>
      </c>
      <c r="I65" s="180"/>
      <c r="J65" s="180"/>
      <c r="K65" s="180">
        <f>'将来負担比率（分子）の構造'!L$42</f>
        <v>39</v>
      </c>
      <c r="L65" s="180"/>
      <c r="M65" s="180"/>
      <c r="N65" s="180" t="str">
        <f>'将来負担比率（分子）の構造'!M$42</f>
        <v>-</v>
      </c>
      <c r="O65" s="180"/>
      <c r="P65" s="180"/>
    </row>
    <row r="66" spans="1:16" x14ac:dyDescent="0.15">
      <c r="A66" s="180" t="s">
        <v>30</v>
      </c>
      <c r="B66" s="180">
        <f>'将来負担比率（分子）の構造'!I$41</f>
        <v>18220</v>
      </c>
      <c r="C66" s="180"/>
      <c r="D66" s="180"/>
      <c r="E66" s="180">
        <f>'将来負担比率（分子）の構造'!J$41</f>
        <v>18401</v>
      </c>
      <c r="F66" s="180"/>
      <c r="G66" s="180"/>
      <c r="H66" s="180">
        <f>'将来負担比率（分子）の構造'!K$41</f>
        <v>18572</v>
      </c>
      <c r="I66" s="180"/>
      <c r="J66" s="180"/>
      <c r="K66" s="180">
        <f>'将来負担比率（分子）の構造'!L$41</f>
        <v>18567</v>
      </c>
      <c r="L66" s="180"/>
      <c r="M66" s="180"/>
      <c r="N66" s="180">
        <f>'将来負担比率（分子）の構造'!M$41</f>
        <v>18253</v>
      </c>
      <c r="O66" s="180"/>
      <c r="P66" s="180"/>
    </row>
    <row r="67" spans="1:16" x14ac:dyDescent="0.15">
      <c r="A67" s="180" t="s">
        <v>74</v>
      </c>
      <c r="B67" s="180" t="e">
        <f>NA()</f>
        <v>#N/A</v>
      </c>
      <c r="C67" s="180">
        <f>IF(ISNUMBER('将来負担比率（分子）の構造'!I$53), IF('将来負担比率（分子）の構造'!I$53 &lt; 0, 0, '将来負担比率（分子）の構造'!I$53), NA())</f>
        <v>9910</v>
      </c>
      <c r="D67" s="180" t="e">
        <f>NA()</f>
        <v>#N/A</v>
      </c>
      <c r="E67" s="180" t="e">
        <f>NA()</f>
        <v>#N/A</v>
      </c>
      <c r="F67" s="180">
        <f>IF(ISNUMBER('将来負担比率（分子）の構造'!J$53), IF('将来負担比率（分子）の構造'!J$53 &lt; 0, 0, '将来負担比率（分子）の構造'!J$53), NA())</f>
        <v>9438</v>
      </c>
      <c r="G67" s="180" t="e">
        <f>NA()</f>
        <v>#N/A</v>
      </c>
      <c r="H67" s="180" t="e">
        <f>NA()</f>
        <v>#N/A</v>
      </c>
      <c r="I67" s="180">
        <f>IF(ISNUMBER('将来負担比率（分子）の構造'!K$53), IF('将来負担比率（分子）の構造'!K$53 &lt; 0, 0, '将来負担比率（分子）の構造'!K$53), NA())</f>
        <v>9956</v>
      </c>
      <c r="J67" s="180" t="e">
        <f>NA()</f>
        <v>#N/A</v>
      </c>
      <c r="K67" s="180" t="e">
        <f>NA()</f>
        <v>#N/A</v>
      </c>
      <c r="L67" s="180">
        <f>IF(ISNUMBER('将来負担比率（分子）の構造'!L$53), IF('将来負担比率（分子）の構造'!L$53 &lt; 0, 0, '将来負担比率（分子）の構造'!L$53), NA())</f>
        <v>10057</v>
      </c>
      <c r="M67" s="180" t="e">
        <f>NA()</f>
        <v>#N/A</v>
      </c>
      <c r="N67" s="180" t="e">
        <f>NA()</f>
        <v>#N/A</v>
      </c>
      <c r="O67" s="180">
        <f>IF(ISNUMBER('将来負担比率（分子）の構造'!M$53), IF('将来負担比率（分子）の構造'!M$53 &lt; 0, 0, '将来負担比率（分子）の構造'!M$53), NA())</f>
        <v>9058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903</v>
      </c>
      <c r="C72" s="184">
        <f>基金残高に係る経年分析!G55</f>
        <v>753</v>
      </c>
      <c r="D72" s="184">
        <f>基金残高に係る経年分析!H55</f>
        <v>1054</v>
      </c>
    </row>
    <row r="73" spans="1:16" x14ac:dyDescent="0.15">
      <c r="A73" s="183" t="s">
        <v>77</v>
      </c>
      <c r="B73" s="184">
        <f>基金残高に係る経年分析!F56</f>
        <v>26</v>
      </c>
      <c r="C73" s="184">
        <f>基金残高に係る経年分析!G56</f>
        <v>26</v>
      </c>
      <c r="D73" s="184">
        <f>基金残高に係る経年分析!H56</f>
        <v>26</v>
      </c>
    </row>
    <row r="74" spans="1:16" x14ac:dyDescent="0.15">
      <c r="A74" s="183" t="s">
        <v>78</v>
      </c>
      <c r="B74" s="184">
        <f>基金残高に係る経年分析!F57</f>
        <v>1794</v>
      </c>
      <c r="C74" s="184">
        <f>基金残高に係る経年分析!G57</f>
        <v>1921</v>
      </c>
      <c r="D74" s="184">
        <f>基金残高に係る経年分析!H57</f>
        <v>1814</v>
      </c>
    </row>
  </sheetData>
  <sheetProtection algorithmName="SHA-512" hashValue="5QY6JysE4GB4K8FDC9sLnc1xGlOX+AaWrIxKpu7K9I4k+iBLhGijbYNUZ9vcvqPO/EFS9YA2qcBuHI/+EYrQxg==" saltValue="ycby0tBSwr7QxbGXfLab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7811413</v>
      </c>
      <c r="S5" s="631"/>
      <c r="T5" s="631"/>
      <c r="U5" s="631"/>
      <c r="V5" s="631"/>
      <c r="W5" s="631"/>
      <c r="X5" s="631"/>
      <c r="Y5" s="632"/>
      <c r="Z5" s="633">
        <v>40.6</v>
      </c>
      <c r="AA5" s="633"/>
      <c r="AB5" s="633"/>
      <c r="AC5" s="633"/>
      <c r="AD5" s="634">
        <v>7470803</v>
      </c>
      <c r="AE5" s="634"/>
      <c r="AF5" s="634"/>
      <c r="AG5" s="634"/>
      <c r="AH5" s="634"/>
      <c r="AI5" s="634"/>
      <c r="AJ5" s="634"/>
      <c r="AK5" s="634"/>
      <c r="AL5" s="635">
        <v>70.900000000000006</v>
      </c>
      <c r="AM5" s="636"/>
      <c r="AN5" s="636"/>
      <c r="AO5" s="637"/>
      <c r="AP5" s="627" t="s">
        <v>225</v>
      </c>
      <c r="AQ5" s="628"/>
      <c r="AR5" s="628"/>
      <c r="AS5" s="628"/>
      <c r="AT5" s="628"/>
      <c r="AU5" s="628"/>
      <c r="AV5" s="628"/>
      <c r="AW5" s="628"/>
      <c r="AX5" s="628"/>
      <c r="AY5" s="628"/>
      <c r="AZ5" s="628"/>
      <c r="BA5" s="628"/>
      <c r="BB5" s="628"/>
      <c r="BC5" s="628"/>
      <c r="BD5" s="628"/>
      <c r="BE5" s="628"/>
      <c r="BF5" s="629"/>
      <c r="BG5" s="641">
        <v>7458337</v>
      </c>
      <c r="BH5" s="642"/>
      <c r="BI5" s="642"/>
      <c r="BJ5" s="642"/>
      <c r="BK5" s="642"/>
      <c r="BL5" s="642"/>
      <c r="BM5" s="642"/>
      <c r="BN5" s="643"/>
      <c r="BO5" s="644">
        <v>95.5</v>
      </c>
      <c r="BP5" s="644"/>
      <c r="BQ5" s="644"/>
      <c r="BR5" s="644"/>
      <c r="BS5" s="645" t="s">
        <v>226</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218</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215630</v>
      </c>
      <c r="S6" s="642"/>
      <c r="T6" s="642"/>
      <c r="U6" s="642"/>
      <c r="V6" s="642"/>
      <c r="W6" s="642"/>
      <c r="X6" s="642"/>
      <c r="Y6" s="643"/>
      <c r="Z6" s="644">
        <v>1.1000000000000001</v>
      </c>
      <c r="AA6" s="644"/>
      <c r="AB6" s="644"/>
      <c r="AC6" s="644"/>
      <c r="AD6" s="645">
        <v>215630</v>
      </c>
      <c r="AE6" s="645"/>
      <c r="AF6" s="645"/>
      <c r="AG6" s="645"/>
      <c r="AH6" s="645"/>
      <c r="AI6" s="645"/>
      <c r="AJ6" s="645"/>
      <c r="AK6" s="645"/>
      <c r="AL6" s="646">
        <v>2</v>
      </c>
      <c r="AM6" s="647"/>
      <c r="AN6" s="647"/>
      <c r="AO6" s="648"/>
      <c r="AP6" s="638" t="s">
        <v>231</v>
      </c>
      <c r="AQ6" s="639"/>
      <c r="AR6" s="639"/>
      <c r="AS6" s="639"/>
      <c r="AT6" s="639"/>
      <c r="AU6" s="639"/>
      <c r="AV6" s="639"/>
      <c r="AW6" s="639"/>
      <c r="AX6" s="639"/>
      <c r="AY6" s="639"/>
      <c r="AZ6" s="639"/>
      <c r="BA6" s="639"/>
      <c r="BB6" s="639"/>
      <c r="BC6" s="639"/>
      <c r="BD6" s="639"/>
      <c r="BE6" s="639"/>
      <c r="BF6" s="640"/>
      <c r="BG6" s="641">
        <v>7458337</v>
      </c>
      <c r="BH6" s="642"/>
      <c r="BI6" s="642"/>
      <c r="BJ6" s="642"/>
      <c r="BK6" s="642"/>
      <c r="BL6" s="642"/>
      <c r="BM6" s="642"/>
      <c r="BN6" s="643"/>
      <c r="BO6" s="644">
        <v>95.5</v>
      </c>
      <c r="BP6" s="644"/>
      <c r="BQ6" s="644"/>
      <c r="BR6" s="644"/>
      <c r="BS6" s="645" t="s">
        <v>226</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169631</v>
      </c>
      <c r="CS6" s="642"/>
      <c r="CT6" s="642"/>
      <c r="CU6" s="642"/>
      <c r="CV6" s="642"/>
      <c r="CW6" s="642"/>
      <c r="CX6" s="642"/>
      <c r="CY6" s="643"/>
      <c r="CZ6" s="635">
        <v>0.9</v>
      </c>
      <c r="DA6" s="636"/>
      <c r="DB6" s="636"/>
      <c r="DC6" s="655"/>
      <c r="DD6" s="650" t="s">
        <v>137</v>
      </c>
      <c r="DE6" s="642"/>
      <c r="DF6" s="642"/>
      <c r="DG6" s="642"/>
      <c r="DH6" s="642"/>
      <c r="DI6" s="642"/>
      <c r="DJ6" s="642"/>
      <c r="DK6" s="642"/>
      <c r="DL6" s="642"/>
      <c r="DM6" s="642"/>
      <c r="DN6" s="642"/>
      <c r="DO6" s="642"/>
      <c r="DP6" s="643"/>
      <c r="DQ6" s="650">
        <v>169596</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9251</v>
      </c>
      <c r="S7" s="642"/>
      <c r="T7" s="642"/>
      <c r="U7" s="642"/>
      <c r="V7" s="642"/>
      <c r="W7" s="642"/>
      <c r="X7" s="642"/>
      <c r="Y7" s="643"/>
      <c r="Z7" s="644">
        <v>0</v>
      </c>
      <c r="AA7" s="644"/>
      <c r="AB7" s="644"/>
      <c r="AC7" s="644"/>
      <c r="AD7" s="645">
        <v>9251</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3274523</v>
      </c>
      <c r="BH7" s="642"/>
      <c r="BI7" s="642"/>
      <c r="BJ7" s="642"/>
      <c r="BK7" s="642"/>
      <c r="BL7" s="642"/>
      <c r="BM7" s="642"/>
      <c r="BN7" s="643"/>
      <c r="BO7" s="644">
        <v>41.9</v>
      </c>
      <c r="BP7" s="644"/>
      <c r="BQ7" s="644"/>
      <c r="BR7" s="644"/>
      <c r="BS7" s="645" t="s">
        <v>226</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2333860</v>
      </c>
      <c r="CS7" s="642"/>
      <c r="CT7" s="642"/>
      <c r="CU7" s="642"/>
      <c r="CV7" s="642"/>
      <c r="CW7" s="642"/>
      <c r="CX7" s="642"/>
      <c r="CY7" s="643"/>
      <c r="CZ7" s="644">
        <v>12.9</v>
      </c>
      <c r="DA7" s="644"/>
      <c r="DB7" s="644"/>
      <c r="DC7" s="644"/>
      <c r="DD7" s="650">
        <v>63484</v>
      </c>
      <c r="DE7" s="642"/>
      <c r="DF7" s="642"/>
      <c r="DG7" s="642"/>
      <c r="DH7" s="642"/>
      <c r="DI7" s="642"/>
      <c r="DJ7" s="642"/>
      <c r="DK7" s="642"/>
      <c r="DL7" s="642"/>
      <c r="DM7" s="642"/>
      <c r="DN7" s="642"/>
      <c r="DO7" s="642"/>
      <c r="DP7" s="643"/>
      <c r="DQ7" s="650">
        <v>2157542</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25690</v>
      </c>
      <c r="S8" s="642"/>
      <c r="T8" s="642"/>
      <c r="U8" s="642"/>
      <c r="V8" s="642"/>
      <c r="W8" s="642"/>
      <c r="X8" s="642"/>
      <c r="Y8" s="643"/>
      <c r="Z8" s="644">
        <v>0.1</v>
      </c>
      <c r="AA8" s="644"/>
      <c r="AB8" s="644"/>
      <c r="AC8" s="644"/>
      <c r="AD8" s="645">
        <v>25690</v>
      </c>
      <c r="AE8" s="645"/>
      <c r="AF8" s="645"/>
      <c r="AG8" s="645"/>
      <c r="AH8" s="645"/>
      <c r="AI8" s="645"/>
      <c r="AJ8" s="645"/>
      <c r="AK8" s="645"/>
      <c r="AL8" s="646">
        <v>0.2</v>
      </c>
      <c r="AM8" s="647"/>
      <c r="AN8" s="647"/>
      <c r="AO8" s="648"/>
      <c r="AP8" s="638" t="s">
        <v>237</v>
      </c>
      <c r="AQ8" s="639"/>
      <c r="AR8" s="639"/>
      <c r="AS8" s="639"/>
      <c r="AT8" s="639"/>
      <c r="AU8" s="639"/>
      <c r="AV8" s="639"/>
      <c r="AW8" s="639"/>
      <c r="AX8" s="639"/>
      <c r="AY8" s="639"/>
      <c r="AZ8" s="639"/>
      <c r="BA8" s="639"/>
      <c r="BB8" s="639"/>
      <c r="BC8" s="639"/>
      <c r="BD8" s="639"/>
      <c r="BE8" s="639"/>
      <c r="BF8" s="640"/>
      <c r="BG8" s="641">
        <v>97450</v>
      </c>
      <c r="BH8" s="642"/>
      <c r="BI8" s="642"/>
      <c r="BJ8" s="642"/>
      <c r="BK8" s="642"/>
      <c r="BL8" s="642"/>
      <c r="BM8" s="642"/>
      <c r="BN8" s="643"/>
      <c r="BO8" s="644">
        <v>1.2</v>
      </c>
      <c r="BP8" s="644"/>
      <c r="BQ8" s="644"/>
      <c r="BR8" s="644"/>
      <c r="BS8" s="650" t="s">
        <v>226</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6518428</v>
      </c>
      <c r="CS8" s="642"/>
      <c r="CT8" s="642"/>
      <c r="CU8" s="642"/>
      <c r="CV8" s="642"/>
      <c r="CW8" s="642"/>
      <c r="CX8" s="642"/>
      <c r="CY8" s="643"/>
      <c r="CZ8" s="644">
        <v>36.1</v>
      </c>
      <c r="DA8" s="644"/>
      <c r="DB8" s="644"/>
      <c r="DC8" s="644"/>
      <c r="DD8" s="650">
        <v>14982</v>
      </c>
      <c r="DE8" s="642"/>
      <c r="DF8" s="642"/>
      <c r="DG8" s="642"/>
      <c r="DH8" s="642"/>
      <c r="DI8" s="642"/>
      <c r="DJ8" s="642"/>
      <c r="DK8" s="642"/>
      <c r="DL8" s="642"/>
      <c r="DM8" s="642"/>
      <c r="DN8" s="642"/>
      <c r="DO8" s="642"/>
      <c r="DP8" s="643"/>
      <c r="DQ8" s="650">
        <v>3258505</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23605</v>
      </c>
      <c r="S9" s="642"/>
      <c r="T9" s="642"/>
      <c r="U9" s="642"/>
      <c r="V9" s="642"/>
      <c r="W9" s="642"/>
      <c r="X9" s="642"/>
      <c r="Y9" s="643"/>
      <c r="Z9" s="644">
        <v>0.1</v>
      </c>
      <c r="AA9" s="644"/>
      <c r="AB9" s="644"/>
      <c r="AC9" s="644"/>
      <c r="AD9" s="645">
        <v>23605</v>
      </c>
      <c r="AE9" s="645"/>
      <c r="AF9" s="645"/>
      <c r="AG9" s="645"/>
      <c r="AH9" s="645"/>
      <c r="AI9" s="645"/>
      <c r="AJ9" s="645"/>
      <c r="AK9" s="645"/>
      <c r="AL9" s="646">
        <v>0.2</v>
      </c>
      <c r="AM9" s="647"/>
      <c r="AN9" s="647"/>
      <c r="AO9" s="648"/>
      <c r="AP9" s="638" t="s">
        <v>240</v>
      </c>
      <c r="AQ9" s="639"/>
      <c r="AR9" s="639"/>
      <c r="AS9" s="639"/>
      <c r="AT9" s="639"/>
      <c r="AU9" s="639"/>
      <c r="AV9" s="639"/>
      <c r="AW9" s="639"/>
      <c r="AX9" s="639"/>
      <c r="AY9" s="639"/>
      <c r="AZ9" s="639"/>
      <c r="BA9" s="639"/>
      <c r="BB9" s="639"/>
      <c r="BC9" s="639"/>
      <c r="BD9" s="639"/>
      <c r="BE9" s="639"/>
      <c r="BF9" s="640"/>
      <c r="BG9" s="641">
        <v>2610677</v>
      </c>
      <c r="BH9" s="642"/>
      <c r="BI9" s="642"/>
      <c r="BJ9" s="642"/>
      <c r="BK9" s="642"/>
      <c r="BL9" s="642"/>
      <c r="BM9" s="642"/>
      <c r="BN9" s="643"/>
      <c r="BO9" s="644">
        <v>33.4</v>
      </c>
      <c r="BP9" s="644"/>
      <c r="BQ9" s="644"/>
      <c r="BR9" s="644"/>
      <c r="BS9" s="650" t="s">
        <v>136</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1565085</v>
      </c>
      <c r="CS9" s="642"/>
      <c r="CT9" s="642"/>
      <c r="CU9" s="642"/>
      <c r="CV9" s="642"/>
      <c r="CW9" s="642"/>
      <c r="CX9" s="642"/>
      <c r="CY9" s="643"/>
      <c r="CZ9" s="644">
        <v>8.6999999999999993</v>
      </c>
      <c r="DA9" s="644"/>
      <c r="DB9" s="644"/>
      <c r="DC9" s="644"/>
      <c r="DD9" s="650">
        <v>205989</v>
      </c>
      <c r="DE9" s="642"/>
      <c r="DF9" s="642"/>
      <c r="DG9" s="642"/>
      <c r="DH9" s="642"/>
      <c r="DI9" s="642"/>
      <c r="DJ9" s="642"/>
      <c r="DK9" s="642"/>
      <c r="DL9" s="642"/>
      <c r="DM9" s="642"/>
      <c r="DN9" s="642"/>
      <c r="DO9" s="642"/>
      <c r="DP9" s="643"/>
      <c r="DQ9" s="650">
        <v>1450983</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137</v>
      </c>
      <c r="S10" s="642"/>
      <c r="T10" s="642"/>
      <c r="U10" s="642"/>
      <c r="V10" s="642"/>
      <c r="W10" s="642"/>
      <c r="X10" s="642"/>
      <c r="Y10" s="643"/>
      <c r="Z10" s="644" t="s">
        <v>226</v>
      </c>
      <c r="AA10" s="644"/>
      <c r="AB10" s="644"/>
      <c r="AC10" s="644"/>
      <c r="AD10" s="645" t="s">
        <v>137</v>
      </c>
      <c r="AE10" s="645"/>
      <c r="AF10" s="645"/>
      <c r="AG10" s="645"/>
      <c r="AH10" s="645"/>
      <c r="AI10" s="645"/>
      <c r="AJ10" s="645"/>
      <c r="AK10" s="645"/>
      <c r="AL10" s="646" t="s">
        <v>226</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187667</v>
      </c>
      <c r="BH10" s="642"/>
      <c r="BI10" s="642"/>
      <c r="BJ10" s="642"/>
      <c r="BK10" s="642"/>
      <c r="BL10" s="642"/>
      <c r="BM10" s="642"/>
      <c r="BN10" s="643"/>
      <c r="BO10" s="644">
        <v>2.4</v>
      </c>
      <c r="BP10" s="644"/>
      <c r="BQ10" s="644"/>
      <c r="BR10" s="644"/>
      <c r="BS10" s="650" t="s">
        <v>137</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162552</v>
      </c>
      <c r="CS10" s="642"/>
      <c r="CT10" s="642"/>
      <c r="CU10" s="642"/>
      <c r="CV10" s="642"/>
      <c r="CW10" s="642"/>
      <c r="CX10" s="642"/>
      <c r="CY10" s="643"/>
      <c r="CZ10" s="644">
        <v>0.9</v>
      </c>
      <c r="DA10" s="644"/>
      <c r="DB10" s="644"/>
      <c r="DC10" s="644"/>
      <c r="DD10" s="650" t="s">
        <v>136</v>
      </c>
      <c r="DE10" s="642"/>
      <c r="DF10" s="642"/>
      <c r="DG10" s="642"/>
      <c r="DH10" s="642"/>
      <c r="DI10" s="642"/>
      <c r="DJ10" s="642"/>
      <c r="DK10" s="642"/>
      <c r="DL10" s="642"/>
      <c r="DM10" s="642"/>
      <c r="DN10" s="642"/>
      <c r="DO10" s="642"/>
      <c r="DP10" s="643"/>
      <c r="DQ10" s="650">
        <v>97262</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226</v>
      </c>
      <c r="S11" s="642"/>
      <c r="T11" s="642"/>
      <c r="U11" s="642"/>
      <c r="V11" s="642"/>
      <c r="W11" s="642"/>
      <c r="X11" s="642"/>
      <c r="Y11" s="643"/>
      <c r="Z11" s="644" t="s">
        <v>226</v>
      </c>
      <c r="AA11" s="644"/>
      <c r="AB11" s="644"/>
      <c r="AC11" s="644"/>
      <c r="AD11" s="645" t="s">
        <v>137</v>
      </c>
      <c r="AE11" s="645"/>
      <c r="AF11" s="645"/>
      <c r="AG11" s="645"/>
      <c r="AH11" s="645"/>
      <c r="AI11" s="645"/>
      <c r="AJ11" s="645"/>
      <c r="AK11" s="645"/>
      <c r="AL11" s="646" t="s">
        <v>137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378729</v>
      </c>
      <c r="BH11" s="642"/>
      <c r="BI11" s="642"/>
      <c r="BJ11" s="642"/>
      <c r="BK11" s="642"/>
      <c r="BL11" s="642"/>
      <c r="BM11" s="642"/>
      <c r="BN11" s="643"/>
      <c r="BO11" s="644">
        <v>4.8</v>
      </c>
      <c r="BP11" s="644"/>
      <c r="BQ11" s="644"/>
      <c r="BR11" s="644"/>
      <c r="BS11" s="650" t="s">
        <v>137</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285209</v>
      </c>
      <c r="CS11" s="642"/>
      <c r="CT11" s="642"/>
      <c r="CU11" s="642"/>
      <c r="CV11" s="642"/>
      <c r="CW11" s="642"/>
      <c r="CX11" s="642"/>
      <c r="CY11" s="643"/>
      <c r="CZ11" s="644">
        <v>1.6</v>
      </c>
      <c r="DA11" s="644"/>
      <c r="DB11" s="644"/>
      <c r="DC11" s="644"/>
      <c r="DD11" s="650">
        <v>90286</v>
      </c>
      <c r="DE11" s="642"/>
      <c r="DF11" s="642"/>
      <c r="DG11" s="642"/>
      <c r="DH11" s="642"/>
      <c r="DI11" s="642"/>
      <c r="DJ11" s="642"/>
      <c r="DK11" s="642"/>
      <c r="DL11" s="642"/>
      <c r="DM11" s="642"/>
      <c r="DN11" s="642"/>
      <c r="DO11" s="642"/>
      <c r="DP11" s="643"/>
      <c r="DQ11" s="650">
        <v>193125</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999610</v>
      </c>
      <c r="S12" s="642"/>
      <c r="T12" s="642"/>
      <c r="U12" s="642"/>
      <c r="V12" s="642"/>
      <c r="W12" s="642"/>
      <c r="X12" s="642"/>
      <c r="Y12" s="643"/>
      <c r="Z12" s="644">
        <v>5.2</v>
      </c>
      <c r="AA12" s="644"/>
      <c r="AB12" s="644"/>
      <c r="AC12" s="644"/>
      <c r="AD12" s="645">
        <v>999610</v>
      </c>
      <c r="AE12" s="645"/>
      <c r="AF12" s="645"/>
      <c r="AG12" s="645"/>
      <c r="AH12" s="645"/>
      <c r="AI12" s="645"/>
      <c r="AJ12" s="645"/>
      <c r="AK12" s="645"/>
      <c r="AL12" s="646">
        <v>9.5</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3667080</v>
      </c>
      <c r="BH12" s="642"/>
      <c r="BI12" s="642"/>
      <c r="BJ12" s="642"/>
      <c r="BK12" s="642"/>
      <c r="BL12" s="642"/>
      <c r="BM12" s="642"/>
      <c r="BN12" s="643"/>
      <c r="BO12" s="644">
        <v>46.9</v>
      </c>
      <c r="BP12" s="644"/>
      <c r="BQ12" s="644"/>
      <c r="BR12" s="644"/>
      <c r="BS12" s="650" t="s">
        <v>226</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258392</v>
      </c>
      <c r="CS12" s="642"/>
      <c r="CT12" s="642"/>
      <c r="CU12" s="642"/>
      <c r="CV12" s="642"/>
      <c r="CW12" s="642"/>
      <c r="CX12" s="642"/>
      <c r="CY12" s="643"/>
      <c r="CZ12" s="644">
        <v>1.4</v>
      </c>
      <c r="DA12" s="644"/>
      <c r="DB12" s="644"/>
      <c r="DC12" s="644"/>
      <c r="DD12" s="650">
        <v>4868</v>
      </c>
      <c r="DE12" s="642"/>
      <c r="DF12" s="642"/>
      <c r="DG12" s="642"/>
      <c r="DH12" s="642"/>
      <c r="DI12" s="642"/>
      <c r="DJ12" s="642"/>
      <c r="DK12" s="642"/>
      <c r="DL12" s="642"/>
      <c r="DM12" s="642"/>
      <c r="DN12" s="642"/>
      <c r="DO12" s="642"/>
      <c r="DP12" s="643"/>
      <c r="DQ12" s="650">
        <v>157751</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226</v>
      </c>
      <c r="S13" s="642"/>
      <c r="T13" s="642"/>
      <c r="U13" s="642"/>
      <c r="V13" s="642"/>
      <c r="W13" s="642"/>
      <c r="X13" s="642"/>
      <c r="Y13" s="643"/>
      <c r="Z13" s="644" t="s">
        <v>137</v>
      </c>
      <c r="AA13" s="644"/>
      <c r="AB13" s="644"/>
      <c r="AC13" s="644"/>
      <c r="AD13" s="645" t="s">
        <v>226</v>
      </c>
      <c r="AE13" s="645"/>
      <c r="AF13" s="645"/>
      <c r="AG13" s="645"/>
      <c r="AH13" s="645"/>
      <c r="AI13" s="645"/>
      <c r="AJ13" s="645"/>
      <c r="AK13" s="645"/>
      <c r="AL13" s="646" t="s">
        <v>137</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3601898</v>
      </c>
      <c r="BH13" s="642"/>
      <c r="BI13" s="642"/>
      <c r="BJ13" s="642"/>
      <c r="BK13" s="642"/>
      <c r="BL13" s="642"/>
      <c r="BM13" s="642"/>
      <c r="BN13" s="643"/>
      <c r="BO13" s="644">
        <v>46.1</v>
      </c>
      <c r="BP13" s="644"/>
      <c r="BQ13" s="644"/>
      <c r="BR13" s="644"/>
      <c r="BS13" s="650" t="s">
        <v>137</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2314422</v>
      </c>
      <c r="CS13" s="642"/>
      <c r="CT13" s="642"/>
      <c r="CU13" s="642"/>
      <c r="CV13" s="642"/>
      <c r="CW13" s="642"/>
      <c r="CX13" s="642"/>
      <c r="CY13" s="643"/>
      <c r="CZ13" s="644">
        <v>12.8</v>
      </c>
      <c r="DA13" s="644"/>
      <c r="DB13" s="644"/>
      <c r="DC13" s="644"/>
      <c r="DD13" s="650">
        <v>1209730</v>
      </c>
      <c r="DE13" s="642"/>
      <c r="DF13" s="642"/>
      <c r="DG13" s="642"/>
      <c r="DH13" s="642"/>
      <c r="DI13" s="642"/>
      <c r="DJ13" s="642"/>
      <c r="DK13" s="642"/>
      <c r="DL13" s="642"/>
      <c r="DM13" s="642"/>
      <c r="DN13" s="642"/>
      <c r="DO13" s="642"/>
      <c r="DP13" s="643"/>
      <c r="DQ13" s="650">
        <v>1231803</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226</v>
      </c>
      <c r="S14" s="642"/>
      <c r="T14" s="642"/>
      <c r="U14" s="642"/>
      <c r="V14" s="642"/>
      <c r="W14" s="642"/>
      <c r="X14" s="642"/>
      <c r="Y14" s="643"/>
      <c r="Z14" s="644" t="s">
        <v>226</v>
      </c>
      <c r="AA14" s="644"/>
      <c r="AB14" s="644"/>
      <c r="AC14" s="644"/>
      <c r="AD14" s="645" t="s">
        <v>226</v>
      </c>
      <c r="AE14" s="645"/>
      <c r="AF14" s="645"/>
      <c r="AG14" s="645"/>
      <c r="AH14" s="645"/>
      <c r="AI14" s="645"/>
      <c r="AJ14" s="645"/>
      <c r="AK14" s="645"/>
      <c r="AL14" s="646" t="s">
        <v>226</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144003</v>
      </c>
      <c r="BH14" s="642"/>
      <c r="BI14" s="642"/>
      <c r="BJ14" s="642"/>
      <c r="BK14" s="642"/>
      <c r="BL14" s="642"/>
      <c r="BM14" s="642"/>
      <c r="BN14" s="643"/>
      <c r="BO14" s="644">
        <v>1.8</v>
      </c>
      <c r="BP14" s="644"/>
      <c r="BQ14" s="644"/>
      <c r="BR14" s="644"/>
      <c r="BS14" s="650" t="s">
        <v>226</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871340</v>
      </c>
      <c r="CS14" s="642"/>
      <c r="CT14" s="642"/>
      <c r="CU14" s="642"/>
      <c r="CV14" s="642"/>
      <c r="CW14" s="642"/>
      <c r="CX14" s="642"/>
      <c r="CY14" s="643"/>
      <c r="CZ14" s="644">
        <v>4.8</v>
      </c>
      <c r="DA14" s="644"/>
      <c r="DB14" s="644"/>
      <c r="DC14" s="644"/>
      <c r="DD14" s="650">
        <v>120487</v>
      </c>
      <c r="DE14" s="642"/>
      <c r="DF14" s="642"/>
      <c r="DG14" s="642"/>
      <c r="DH14" s="642"/>
      <c r="DI14" s="642"/>
      <c r="DJ14" s="642"/>
      <c r="DK14" s="642"/>
      <c r="DL14" s="642"/>
      <c r="DM14" s="642"/>
      <c r="DN14" s="642"/>
      <c r="DO14" s="642"/>
      <c r="DP14" s="643"/>
      <c r="DQ14" s="650">
        <v>785408</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91639</v>
      </c>
      <c r="S15" s="642"/>
      <c r="T15" s="642"/>
      <c r="U15" s="642"/>
      <c r="V15" s="642"/>
      <c r="W15" s="642"/>
      <c r="X15" s="642"/>
      <c r="Y15" s="643"/>
      <c r="Z15" s="644">
        <v>0.5</v>
      </c>
      <c r="AA15" s="644"/>
      <c r="AB15" s="644"/>
      <c r="AC15" s="644"/>
      <c r="AD15" s="645">
        <v>91639</v>
      </c>
      <c r="AE15" s="645"/>
      <c r="AF15" s="645"/>
      <c r="AG15" s="645"/>
      <c r="AH15" s="645"/>
      <c r="AI15" s="645"/>
      <c r="AJ15" s="645"/>
      <c r="AK15" s="645"/>
      <c r="AL15" s="646">
        <v>0.9</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372731</v>
      </c>
      <c r="BH15" s="642"/>
      <c r="BI15" s="642"/>
      <c r="BJ15" s="642"/>
      <c r="BK15" s="642"/>
      <c r="BL15" s="642"/>
      <c r="BM15" s="642"/>
      <c r="BN15" s="643"/>
      <c r="BO15" s="644">
        <v>4.8</v>
      </c>
      <c r="BP15" s="644"/>
      <c r="BQ15" s="644"/>
      <c r="BR15" s="644"/>
      <c r="BS15" s="650" t="s">
        <v>137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1614937</v>
      </c>
      <c r="CS15" s="642"/>
      <c r="CT15" s="642"/>
      <c r="CU15" s="642"/>
      <c r="CV15" s="642"/>
      <c r="CW15" s="642"/>
      <c r="CX15" s="642"/>
      <c r="CY15" s="643"/>
      <c r="CZ15" s="644">
        <v>8.9</v>
      </c>
      <c r="DA15" s="644"/>
      <c r="DB15" s="644"/>
      <c r="DC15" s="644"/>
      <c r="DD15" s="650">
        <v>109710</v>
      </c>
      <c r="DE15" s="642"/>
      <c r="DF15" s="642"/>
      <c r="DG15" s="642"/>
      <c r="DH15" s="642"/>
      <c r="DI15" s="642"/>
      <c r="DJ15" s="642"/>
      <c r="DK15" s="642"/>
      <c r="DL15" s="642"/>
      <c r="DM15" s="642"/>
      <c r="DN15" s="642"/>
      <c r="DO15" s="642"/>
      <c r="DP15" s="643"/>
      <c r="DQ15" s="650">
        <v>1282405</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137</v>
      </c>
      <c r="S16" s="642"/>
      <c r="T16" s="642"/>
      <c r="U16" s="642"/>
      <c r="V16" s="642"/>
      <c r="W16" s="642"/>
      <c r="X16" s="642"/>
      <c r="Y16" s="643"/>
      <c r="Z16" s="644" t="s">
        <v>137</v>
      </c>
      <c r="AA16" s="644"/>
      <c r="AB16" s="644"/>
      <c r="AC16" s="644"/>
      <c r="AD16" s="645" t="s">
        <v>226</v>
      </c>
      <c r="AE16" s="645"/>
      <c r="AF16" s="645"/>
      <c r="AG16" s="645"/>
      <c r="AH16" s="645"/>
      <c r="AI16" s="645"/>
      <c r="AJ16" s="645"/>
      <c r="AK16" s="645"/>
      <c r="AL16" s="646" t="s">
        <v>137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137</v>
      </c>
      <c r="BH16" s="642"/>
      <c r="BI16" s="642"/>
      <c r="BJ16" s="642"/>
      <c r="BK16" s="642"/>
      <c r="BL16" s="642"/>
      <c r="BM16" s="642"/>
      <c r="BN16" s="643"/>
      <c r="BO16" s="644" t="s">
        <v>226</v>
      </c>
      <c r="BP16" s="644"/>
      <c r="BQ16" s="644"/>
      <c r="BR16" s="644"/>
      <c r="BS16" s="650" t="s">
        <v>226</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136</v>
      </c>
      <c r="CS16" s="642"/>
      <c r="CT16" s="642"/>
      <c r="CU16" s="642"/>
      <c r="CV16" s="642"/>
      <c r="CW16" s="642"/>
      <c r="CX16" s="642"/>
      <c r="CY16" s="643"/>
      <c r="CZ16" s="644" t="s">
        <v>226</v>
      </c>
      <c r="DA16" s="644"/>
      <c r="DB16" s="644"/>
      <c r="DC16" s="644"/>
      <c r="DD16" s="650" t="s">
        <v>226</v>
      </c>
      <c r="DE16" s="642"/>
      <c r="DF16" s="642"/>
      <c r="DG16" s="642"/>
      <c r="DH16" s="642"/>
      <c r="DI16" s="642"/>
      <c r="DJ16" s="642"/>
      <c r="DK16" s="642"/>
      <c r="DL16" s="642"/>
      <c r="DM16" s="642"/>
      <c r="DN16" s="642"/>
      <c r="DO16" s="642"/>
      <c r="DP16" s="643"/>
      <c r="DQ16" s="650" t="s">
        <v>226</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44168</v>
      </c>
      <c r="S17" s="642"/>
      <c r="T17" s="642"/>
      <c r="U17" s="642"/>
      <c r="V17" s="642"/>
      <c r="W17" s="642"/>
      <c r="X17" s="642"/>
      <c r="Y17" s="643"/>
      <c r="Z17" s="644">
        <v>0.2</v>
      </c>
      <c r="AA17" s="644"/>
      <c r="AB17" s="644"/>
      <c r="AC17" s="644"/>
      <c r="AD17" s="645">
        <v>44168</v>
      </c>
      <c r="AE17" s="645"/>
      <c r="AF17" s="645"/>
      <c r="AG17" s="645"/>
      <c r="AH17" s="645"/>
      <c r="AI17" s="645"/>
      <c r="AJ17" s="645"/>
      <c r="AK17" s="645"/>
      <c r="AL17" s="646">
        <v>0.4</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226</v>
      </c>
      <c r="BH17" s="642"/>
      <c r="BI17" s="642"/>
      <c r="BJ17" s="642"/>
      <c r="BK17" s="642"/>
      <c r="BL17" s="642"/>
      <c r="BM17" s="642"/>
      <c r="BN17" s="643"/>
      <c r="BO17" s="644" t="s">
        <v>226</v>
      </c>
      <c r="BP17" s="644"/>
      <c r="BQ17" s="644"/>
      <c r="BR17" s="644"/>
      <c r="BS17" s="650" t="s">
        <v>226</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1964682</v>
      </c>
      <c r="CS17" s="642"/>
      <c r="CT17" s="642"/>
      <c r="CU17" s="642"/>
      <c r="CV17" s="642"/>
      <c r="CW17" s="642"/>
      <c r="CX17" s="642"/>
      <c r="CY17" s="643"/>
      <c r="CZ17" s="644">
        <v>10.9</v>
      </c>
      <c r="DA17" s="644"/>
      <c r="DB17" s="644"/>
      <c r="DC17" s="644"/>
      <c r="DD17" s="650" t="s">
        <v>137</v>
      </c>
      <c r="DE17" s="642"/>
      <c r="DF17" s="642"/>
      <c r="DG17" s="642"/>
      <c r="DH17" s="642"/>
      <c r="DI17" s="642"/>
      <c r="DJ17" s="642"/>
      <c r="DK17" s="642"/>
      <c r="DL17" s="642"/>
      <c r="DM17" s="642"/>
      <c r="DN17" s="642"/>
      <c r="DO17" s="642"/>
      <c r="DP17" s="643"/>
      <c r="DQ17" s="650">
        <v>1958279</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1841186</v>
      </c>
      <c r="S18" s="642"/>
      <c r="T18" s="642"/>
      <c r="U18" s="642"/>
      <c r="V18" s="642"/>
      <c r="W18" s="642"/>
      <c r="X18" s="642"/>
      <c r="Y18" s="643"/>
      <c r="Z18" s="644">
        <v>9.6</v>
      </c>
      <c r="AA18" s="644"/>
      <c r="AB18" s="644"/>
      <c r="AC18" s="644"/>
      <c r="AD18" s="645">
        <v>1576434</v>
      </c>
      <c r="AE18" s="645"/>
      <c r="AF18" s="645"/>
      <c r="AG18" s="645"/>
      <c r="AH18" s="645"/>
      <c r="AI18" s="645"/>
      <c r="AJ18" s="645"/>
      <c r="AK18" s="645"/>
      <c r="AL18" s="646">
        <v>15</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137</v>
      </c>
      <c r="BH18" s="642"/>
      <c r="BI18" s="642"/>
      <c r="BJ18" s="642"/>
      <c r="BK18" s="642"/>
      <c r="BL18" s="642"/>
      <c r="BM18" s="642"/>
      <c r="BN18" s="643"/>
      <c r="BO18" s="644" t="s">
        <v>226</v>
      </c>
      <c r="BP18" s="644"/>
      <c r="BQ18" s="644"/>
      <c r="BR18" s="644"/>
      <c r="BS18" s="650" t="s">
        <v>137</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137</v>
      </c>
      <c r="CS18" s="642"/>
      <c r="CT18" s="642"/>
      <c r="CU18" s="642"/>
      <c r="CV18" s="642"/>
      <c r="CW18" s="642"/>
      <c r="CX18" s="642"/>
      <c r="CY18" s="643"/>
      <c r="CZ18" s="644" t="s">
        <v>226</v>
      </c>
      <c r="DA18" s="644"/>
      <c r="DB18" s="644"/>
      <c r="DC18" s="644"/>
      <c r="DD18" s="650" t="s">
        <v>137</v>
      </c>
      <c r="DE18" s="642"/>
      <c r="DF18" s="642"/>
      <c r="DG18" s="642"/>
      <c r="DH18" s="642"/>
      <c r="DI18" s="642"/>
      <c r="DJ18" s="642"/>
      <c r="DK18" s="642"/>
      <c r="DL18" s="642"/>
      <c r="DM18" s="642"/>
      <c r="DN18" s="642"/>
      <c r="DO18" s="642"/>
      <c r="DP18" s="643"/>
      <c r="DQ18" s="650" t="s">
        <v>137</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1576434</v>
      </c>
      <c r="S19" s="642"/>
      <c r="T19" s="642"/>
      <c r="U19" s="642"/>
      <c r="V19" s="642"/>
      <c r="W19" s="642"/>
      <c r="X19" s="642"/>
      <c r="Y19" s="643"/>
      <c r="Z19" s="644">
        <v>8.1999999999999993</v>
      </c>
      <c r="AA19" s="644"/>
      <c r="AB19" s="644"/>
      <c r="AC19" s="644"/>
      <c r="AD19" s="645">
        <v>1576434</v>
      </c>
      <c r="AE19" s="645"/>
      <c r="AF19" s="645"/>
      <c r="AG19" s="645"/>
      <c r="AH19" s="645"/>
      <c r="AI19" s="645"/>
      <c r="AJ19" s="645"/>
      <c r="AK19" s="645"/>
      <c r="AL19" s="646">
        <v>15</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353076</v>
      </c>
      <c r="BH19" s="642"/>
      <c r="BI19" s="642"/>
      <c r="BJ19" s="642"/>
      <c r="BK19" s="642"/>
      <c r="BL19" s="642"/>
      <c r="BM19" s="642"/>
      <c r="BN19" s="643"/>
      <c r="BO19" s="644">
        <v>4.5</v>
      </c>
      <c r="BP19" s="644"/>
      <c r="BQ19" s="644"/>
      <c r="BR19" s="644"/>
      <c r="BS19" s="650" t="s">
        <v>136</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137</v>
      </c>
      <c r="CS19" s="642"/>
      <c r="CT19" s="642"/>
      <c r="CU19" s="642"/>
      <c r="CV19" s="642"/>
      <c r="CW19" s="642"/>
      <c r="CX19" s="642"/>
      <c r="CY19" s="643"/>
      <c r="CZ19" s="644" t="s">
        <v>226</v>
      </c>
      <c r="DA19" s="644"/>
      <c r="DB19" s="644"/>
      <c r="DC19" s="644"/>
      <c r="DD19" s="650" t="s">
        <v>137</v>
      </c>
      <c r="DE19" s="642"/>
      <c r="DF19" s="642"/>
      <c r="DG19" s="642"/>
      <c r="DH19" s="642"/>
      <c r="DI19" s="642"/>
      <c r="DJ19" s="642"/>
      <c r="DK19" s="642"/>
      <c r="DL19" s="642"/>
      <c r="DM19" s="642"/>
      <c r="DN19" s="642"/>
      <c r="DO19" s="642"/>
      <c r="DP19" s="643"/>
      <c r="DQ19" s="650" t="s">
        <v>226</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264468</v>
      </c>
      <c r="S20" s="642"/>
      <c r="T20" s="642"/>
      <c r="U20" s="642"/>
      <c r="V20" s="642"/>
      <c r="W20" s="642"/>
      <c r="X20" s="642"/>
      <c r="Y20" s="643"/>
      <c r="Z20" s="644">
        <v>1.4</v>
      </c>
      <c r="AA20" s="644"/>
      <c r="AB20" s="644"/>
      <c r="AC20" s="644"/>
      <c r="AD20" s="645" t="s">
        <v>137</v>
      </c>
      <c r="AE20" s="645"/>
      <c r="AF20" s="645"/>
      <c r="AG20" s="645"/>
      <c r="AH20" s="645"/>
      <c r="AI20" s="645"/>
      <c r="AJ20" s="645"/>
      <c r="AK20" s="645"/>
      <c r="AL20" s="646" t="s">
        <v>137</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353076</v>
      </c>
      <c r="BH20" s="642"/>
      <c r="BI20" s="642"/>
      <c r="BJ20" s="642"/>
      <c r="BK20" s="642"/>
      <c r="BL20" s="642"/>
      <c r="BM20" s="642"/>
      <c r="BN20" s="643"/>
      <c r="BO20" s="644">
        <v>4.5</v>
      </c>
      <c r="BP20" s="644"/>
      <c r="BQ20" s="644"/>
      <c r="BR20" s="644"/>
      <c r="BS20" s="650" t="s">
        <v>137</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18058538</v>
      </c>
      <c r="CS20" s="642"/>
      <c r="CT20" s="642"/>
      <c r="CU20" s="642"/>
      <c r="CV20" s="642"/>
      <c r="CW20" s="642"/>
      <c r="CX20" s="642"/>
      <c r="CY20" s="643"/>
      <c r="CZ20" s="644">
        <v>100</v>
      </c>
      <c r="DA20" s="644"/>
      <c r="DB20" s="644"/>
      <c r="DC20" s="644"/>
      <c r="DD20" s="650">
        <v>1819536</v>
      </c>
      <c r="DE20" s="642"/>
      <c r="DF20" s="642"/>
      <c r="DG20" s="642"/>
      <c r="DH20" s="642"/>
      <c r="DI20" s="642"/>
      <c r="DJ20" s="642"/>
      <c r="DK20" s="642"/>
      <c r="DL20" s="642"/>
      <c r="DM20" s="642"/>
      <c r="DN20" s="642"/>
      <c r="DO20" s="642"/>
      <c r="DP20" s="643"/>
      <c r="DQ20" s="650">
        <v>12742659</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v>284</v>
      </c>
      <c r="S21" s="642"/>
      <c r="T21" s="642"/>
      <c r="U21" s="642"/>
      <c r="V21" s="642"/>
      <c r="W21" s="642"/>
      <c r="X21" s="642"/>
      <c r="Y21" s="643"/>
      <c r="Z21" s="644">
        <v>0</v>
      </c>
      <c r="AA21" s="644"/>
      <c r="AB21" s="644"/>
      <c r="AC21" s="644"/>
      <c r="AD21" s="645" t="s">
        <v>136</v>
      </c>
      <c r="AE21" s="645"/>
      <c r="AF21" s="645"/>
      <c r="AG21" s="645"/>
      <c r="AH21" s="645"/>
      <c r="AI21" s="645"/>
      <c r="AJ21" s="645"/>
      <c r="AK21" s="645"/>
      <c r="AL21" s="646" t="s">
        <v>137</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12466</v>
      </c>
      <c r="BH21" s="642"/>
      <c r="BI21" s="642"/>
      <c r="BJ21" s="642"/>
      <c r="BK21" s="642"/>
      <c r="BL21" s="642"/>
      <c r="BM21" s="642"/>
      <c r="BN21" s="643"/>
      <c r="BO21" s="644">
        <v>0.2</v>
      </c>
      <c r="BP21" s="644"/>
      <c r="BQ21" s="644"/>
      <c r="BR21" s="644"/>
      <c r="BS21" s="650" t="s">
        <v>226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11062192</v>
      </c>
      <c r="S22" s="642"/>
      <c r="T22" s="642"/>
      <c r="U22" s="642"/>
      <c r="V22" s="642"/>
      <c r="W22" s="642"/>
      <c r="X22" s="642"/>
      <c r="Y22" s="643"/>
      <c r="Z22" s="644">
        <v>57.4</v>
      </c>
      <c r="AA22" s="644"/>
      <c r="AB22" s="644"/>
      <c r="AC22" s="644"/>
      <c r="AD22" s="645">
        <v>10456830</v>
      </c>
      <c r="AE22" s="645"/>
      <c r="AF22" s="645"/>
      <c r="AG22" s="645"/>
      <c r="AH22" s="645"/>
      <c r="AI22" s="645"/>
      <c r="AJ22" s="645"/>
      <c r="AK22" s="645"/>
      <c r="AL22" s="646">
        <v>99.3</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136</v>
      </c>
      <c r="BH22" s="642"/>
      <c r="BI22" s="642"/>
      <c r="BJ22" s="642"/>
      <c r="BK22" s="642"/>
      <c r="BL22" s="642"/>
      <c r="BM22" s="642"/>
      <c r="BN22" s="643"/>
      <c r="BO22" s="644" t="s">
        <v>137</v>
      </c>
      <c r="BP22" s="644"/>
      <c r="BQ22" s="644"/>
      <c r="BR22" s="644"/>
      <c r="BS22" s="650" t="s">
        <v>137</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9339</v>
      </c>
      <c r="S23" s="642"/>
      <c r="T23" s="642"/>
      <c r="U23" s="642"/>
      <c r="V23" s="642"/>
      <c r="W23" s="642"/>
      <c r="X23" s="642"/>
      <c r="Y23" s="643"/>
      <c r="Z23" s="644">
        <v>0</v>
      </c>
      <c r="AA23" s="644"/>
      <c r="AB23" s="644"/>
      <c r="AC23" s="644"/>
      <c r="AD23" s="645">
        <v>9339</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v>340610</v>
      </c>
      <c r="BH23" s="642"/>
      <c r="BI23" s="642"/>
      <c r="BJ23" s="642"/>
      <c r="BK23" s="642"/>
      <c r="BL23" s="642"/>
      <c r="BM23" s="642"/>
      <c r="BN23" s="643"/>
      <c r="BO23" s="644">
        <v>4.4000000000000004</v>
      </c>
      <c r="BP23" s="644"/>
      <c r="BQ23" s="644"/>
      <c r="BR23" s="644"/>
      <c r="BS23" s="650" t="s">
        <v>137</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172726</v>
      </c>
      <c r="S24" s="642"/>
      <c r="T24" s="642"/>
      <c r="U24" s="642"/>
      <c r="V24" s="642"/>
      <c r="W24" s="642"/>
      <c r="X24" s="642"/>
      <c r="Y24" s="643"/>
      <c r="Z24" s="644">
        <v>0.9</v>
      </c>
      <c r="AA24" s="644"/>
      <c r="AB24" s="644"/>
      <c r="AC24" s="644"/>
      <c r="AD24" s="645" t="s">
        <v>226</v>
      </c>
      <c r="AE24" s="645"/>
      <c r="AF24" s="645"/>
      <c r="AG24" s="645"/>
      <c r="AH24" s="645"/>
      <c r="AI24" s="645"/>
      <c r="AJ24" s="645"/>
      <c r="AK24" s="645"/>
      <c r="AL24" s="646" t="s">
        <v>226</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226</v>
      </c>
      <c r="BH24" s="642"/>
      <c r="BI24" s="642"/>
      <c r="BJ24" s="642"/>
      <c r="BK24" s="642"/>
      <c r="BL24" s="642"/>
      <c r="BM24" s="642"/>
      <c r="BN24" s="643"/>
      <c r="BO24" s="644" t="s">
        <v>137</v>
      </c>
      <c r="BP24" s="644"/>
      <c r="BQ24" s="644"/>
      <c r="BR24" s="644"/>
      <c r="BS24" s="650" t="s">
        <v>226</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9218946</v>
      </c>
      <c r="CS24" s="631"/>
      <c r="CT24" s="631"/>
      <c r="CU24" s="631"/>
      <c r="CV24" s="631"/>
      <c r="CW24" s="631"/>
      <c r="CX24" s="631"/>
      <c r="CY24" s="632"/>
      <c r="CZ24" s="635">
        <v>51.1</v>
      </c>
      <c r="DA24" s="636"/>
      <c r="DB24" s="636"/>
      <c r="DC24" s="655"/>
      <c r="DD24" s="674">
        <v>6220395</v>
      </c>
      <c r="DE24" s="631"/>
      <c r="DF24" s="631"/>
      <c r="DG24" s="631"/>
      <c r="DH24" s="631"/>
      <c r="DI24" s="631"/>
      <c r="DJ24" s="631"/>
      <c r="DK24" s="632"/>
      <c r="DL24" s="674">
        <v>6118547</v>
      </c>
      <c r="DM24" s="631"/>
      <c r="DN24" s="631"/>
      <c r="DO24" s="631"/>
      <c r="DP24" s="631"/>
      <c r="DQ24" s="631"/>
      <c r="DR24" s="631"/>
      <c r="DS24" s="631"/>
      <c r="DT24" s="631"/>
      <c r="DU24" s="631"/>
      <c r="DV24" s="632"/>
      <c r="DW24" s="635">
        <v>54.1</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128038</v>
      </c>
      <c r="S25" s="642"/>
      <c r="T25" s="642"/>
      <c r="U25" s="642"/>
      <c r="V25" s="642"/>
      <c r="W25" s="642"/>
      <c r="X25" s="642"/>
      <c r="Y25" s="643"/>
      <c r="Z25" s="644">
        <v>0.7</v>
      </c>
      <c r="AA25" s="644"/>
      <c r="AB25" s="644"/>
      <c r="AC25" s="644"/>
      <c r="AD25" s="645">
        <v>30793</v>
      </c>
      <c r="AE25" s="645"/>
      <c r="AF25" s="645"/>
      <c r="AG25" s="645"/>
      <c r="AH25" s="645"/>
      <c r="AI25" s="645"/>
      <c r="AJ25" s="645"/>
      <c r="AK25" s="645"/>
      <c r="AL25" s="646">
        <v>0.3</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226</v>
      </c>
      <c r="BH25" s="642"/>
      <c r="BI25" s="642"/>
      <c r="BJ25" s="642"/>
      <c r="BK25" s="642"/>
      <c r="BL25" s="642"/>
      <c r="BM25" s="642"/>
      <c r="BN25" s="643"/>
      <c r="BO25" s="644" t="s">
        <v>137</v>
      </c>
      <c r="BP25" s="644"/>
      <c r="BQ25" s="644"/>
      <c r="BR25" s="644"/>
      <c r="BS25" s="650" t="s">
        <v>226</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3052840</v>
      </c>
      <c r="CS25" s="677"/>
      <c r="CT25" s="677"/>
      <c r="CU25" s="677"/>
      <c r="CV25" s="677"/>
      <c r="CW25" s="677"/>
      <c r="CX25" s="677"/>
      <c r="CY25" s="678"/>
      <c r="CZ25" s="646">
        <v>16.899999999999999</v>
      </c>
      <c r="DA25" s="675"/>
      <c r="DB25" s="675"/>
      <c r="DC25" s="679"/>
      <c r="DD25" s="650">
        <v>2890997</v>
      </c>
      <c r="DE25" s="677"/>
      <c r="DF25" s="677"/>
      <c r="DG25" s="677"/>
      <c r="DH25" s="677"/>
      <c r="DI25" s="677"/>
      <c r="DJ25" s="677"/>
      <c r="DK25" s="678"/>
      <c r="DL25" s="650">
        <v>2852468</v>
      </c>
      <c r="DM25" s="677"/>
      <c r="DN25" s="677"/>
      <c r="DO25" s="677"/>
      <c r="DP25" s="677"/>
      <c r="DQ25" s="677"/>
      <c r="DR25" s="677"/>
      <c r="DS25" s="677"/>
      <c r="DT25" s="677"/>
      <c r="DU25" s="677"/>
      <c r="DV25" s="678"/>
      <c r="DW25" s="646">
        <v>25.2</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74869</v>
      </c>
      <c r="S26" s="642"/>
      <c r="T26" s="642"/>
      <c r="U26" s="642"/>
      <c r="V26" s="642"/>
      <c r="W26" s="642"/>
      <c r="X26" s="642"/>
      <c r="Y26" s="643"/>
      <c r="Z26" s="644">
        <v>0.4</v>
      </c>
      <c r="AA26" s="644"/>
      <c r="AB26" s="644"/>
      <c r="AC26" s="644"/>
      <c r="AD26" s="645" t="s">
        <v>226</v>
      </c>
      <c r="AE26" s="645"/>
      <c r="AF26" s="645"/>
      <c r="AG26" s="645"/>
      <c r="AH26" s="645"/>
      <c r="AI26" s="645"/>
      <c r="AJ26" s="645"/>
      <c r="AK26" s="645"/>
      <c r="AL26" s="646" t="s">
        <v>226</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226</v>
      </c>
      <c r="BH26" s="642"/>
      <c r="BI26" s="642"/>
      <c r="BJ26" s="642"/>
      <c r="BK26" s="642"/>
      <c r="BL26" s="642"/>
      <c r="BM26" s="642"/>
      <c r="BN26" s="643"/>
      <c r="BO26" s="644" t="s">
        <v>226</v>
      </c>
      <c r="BP26" s="644"/>
      <c r="BQ26" s="644"/>
      <c r="BR26" s="644"/>
      <c r="BS26" s="650" t="s">
        <v>137</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2133400</v>
      </c>
      <c r="CS26" s="642"/>
      <c r="CT26" s="642"/>
      <c r="CU26" s="642"/>
      <c r="CV26" s="642"/>
      <c r="CW26" s="642"/>
      <c r="CX26" s="642"/>
      <c r="CY26" s="643"/>
      <c r="CZ26" s="646">
        <v>11.8</v>
      </c>
      <c r="DA26" s="675"/>
      <c r="DB26" s="675"/>
      <c r="DC26" s="679"/>
      <c r="DD26" s="650">
        <v>1983353</v>
      </c>
      <c r="DE26" s="642"/>
      <c r="DF26" s="642"/>
      <c r="DG26" s="642"/>
      <c r="DH26" s="642"/>
      <c r="DI26" s="642"/>
      <c r="DJ26" s="642"/>
      <c r="DK26" s="643"/>
      <c r="DL26" s="650" t="s">
        <v>137</v>
      </c>
      <c r="DM26" s="642"/>
      <c r="DN26" s="642"/>
      <c r="DO26" s="642"/>
      <c r="DP26" s="642"/>
      <c r="DQ26" s="642"/>
      <c r="DR26" s="642"/>
      <c r="DS26" s="642"/>
      <c r="DT26" s="642"/>
      <c r="DU26" s="642"/>
      <c r="DV26" s="643"/>
      <c r="DW26" s="646" t="s">
        <v>226</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2281579</v>
      </c>
      <c r="S27" s="642"/>
      <c r="T27" s="642"/>
      <c r="U27" s="642"/>
      <c r="V27" s="642"/>
      <c r="W27" s="642"/>
      <c r="X27" s="642"/>
      <c r="Y27" s="643"/>
      <c r="Z27" s="644">
        <v>11.8</v>
      </c>
      <c r="AA27" s="644"/>
      <c r="AB27" s="644"/>
      <c r="AC27" s="644"/>
      <c r="AD27" s="645" t="s">
        <v>226</v>
      </c>
      <c r="AE27" s="645"/>
      <c r="AF27" s="645"/>
      <c r="AG27" s="645"/>
      <c r="AH27" s="645"/>
      <c r="AI27" s="645"/>
      <c r="AJ27" s="645"/>
      <c r="AK27" s="645"/>
      <c r="AL27" s="646" t="s">
        <v>137</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7811413</v>
      </c>
      <c r="BH27" s="642"/>
      <c r="BI27" s="642"/>
      <c r="BJ27" s="642"/>
      <c r="BK27" s="642"/>
      <c r="BL27" s="642"/>
      <c r="BM27" s="642"/>
      <c r="BN27" s="643"/>
      <c r="BO27" s="644">
        <v>100</v>
      </c>
      <c r="BP27" s="644"/>
      <c r="BQ27" s="644"/>
      <c r="BR27" s="644"/>
      <c r="BS27" s="650" t="s">
        <v>137</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4201424</v>
      </c>
      <c r="CS27" s="677"/>
      <c r="CT27" s="677"/>
      <c r="CU27" s="677"/>
      <c r="CV27" s="677"/>
      <c r="CW27" s="677"/>
      <c r="CX27" s="677"/>
      <c r="CY27" s="678"/>
      <c r="CZ27" s="646">
        <v>23.3</v>
      </c>
      <c r="DA27" s="675"/>
      <c r="DB27" s="675"/>
      <c r="DC27" s="679"/>
      <c r="DD27" s="650">
        <v>1371119</v>
      </c>
      <c r="DE27" s="677"/>
      <c r="DF27" s="677"/>
      <c r="DG27" s="677"/>
      <c r="DH27" s="677"/>
      <c r="DI27" s="677"/>
      <c r="DJ27" s="677"/>
      <c r="DK27" s="678"/>
      <c r="DL27" s="650">
        <v>1313250</v>
      </c>
      <c r="DM27" s="677"/>
      <c r="DN27" s="677"/>
      <c r="DO27" s="677"/>
      <c r="DP27" s="677"/>
      <c r="DQ27" s="677"/>
      <c r="DR27" s="677"/>
      <c r="DS27" s="677"/>
      <c r="DT27" s="677"/>
      <c r="DU27" s="677"/>
      <c r="DV27" s="678"/>
      <c r="DW27" s="646">
        <v>11.6</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137</v>
      </c>
      <c r="S28" s="642"/>
      <c r="T28" s="642"/>
      <c r="U28" s="642"/>
      <c r="V28" s="642"/>
      <c r="W28" s="642"/>
      <c r="X28" s="642"/>
      <c r="Y28" s="643"/>
      <c r="Z28" s="644" t="s">
        <v>137</v>
      </c>
      <c r="AA28" s="644"/>
      <c r="AB28" s="644"/>
      <c r="AC28" s="644"/>
      <c r="AD28" s="645" t="s">
        <v>226</v>
      </c>
      <c r="AE28" s="645"/>
      <c r="AF28" s="645"/>
      <c r="AG28" s="645"/>
      <c r="AH28" s="645"/>
      <c r="AI28" s="645"/>
      <c r="AJ28" s="645"/>
      <c r="AK28" s="645"/>
      <c r="AL28" s="646" t="s">
        <v>226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1964682</v>
      </c>
      <c r="CS28" s="642"/>
      <c r="CT28" s="642"/>
      <c r="CU28" s="642"/>
      <c r="CV28" s="642"/>
      <c r="CW28" s="642"/>
      <c r="CX28" s="642"/>
      <c r="CY28" s="643"/>
      <c r="CZ28" s="646">
        <v>10.9</v>
      </c>
      <c r="DA28" s="675"/>
      <c r="DB28" s="675"/>
      <c r="DC28" s="679"/>
      <c r="DD28" s="650">
        <v>1958279</v>
      </c>
      <c r="DE28" s="642"/>
      <c r="DF28" s="642"/>
      <c r="DG28" s="642"/>
      <c r="DH28" s="642"/>
      <c r="DI28" s="642"/>
      <c r="DJ28" s="642"/>
      <c r="DK28" s="643"/>
      <c r="DL28" s="650">
        <v>1952829</v>
      </c>
      <c r="DM28" s="642"/>
      <c r="DN28" s="642"/>
      <c r="DO28" s="642"/>
      <c r="DP28" s="642"/>
      <c r="DQ28" s="642"/>
      <c r="DR28" s="642"/>
      <c r="DS28" s="642"/>
      <c r="DT28" s="642"/>
      <c r="DU28" s="642"/>
      <c r="DV28" s="643"/>
      <c r="DW28" s="646">
        <v>17.3</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1127185</v>
      </c>
      <c r="S29" s="642"/>
      <c r="T29" s="642"/>
      <c r="U29" s="642"/>
      <c r="V29" s="642"/>
      <c r="W29" s="642"/>
      <c r="X29" s="642"/>
      <c r="Y29" s="643"/>
      <c r="Z29" s="644">
        <v>5.9</v>
      </c>
      <c r="AA29" s="644"/>
      <c r="AB29" s="644"/>
      <c r="AC29" s="644"/>
      <c r="AD29" s="645" t="s">
        <v>226</v>
      </c>
      <c r="AE29" s="645"/>
      <c r="AF29" s="645"/>
      <c r="AG29" s="645"/>
      <c r="AH29" s="645"/>
      <c r="AI29" s="645"/>
      <c r="AJ29" s="645"/>
      <c r="AK29" s="645"/>
      <c r="AL29" s="646" t="s">
        <v>226</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305</v>
      </c>
      <c r="CG29" s="657"/>
      <c r="CH29" s="657"/>
      <c r="CI29" s="657"/>
      <c r="CJ29" s="657"/>
      <c r="CK29" s="657"/>
      <c r="CL29" s="657"/>
      <c r="CM29" s="657"/>
      <c r="CN29" s="657"/>
      <c r="CO29" s="657"/>
      <c r="CP29" s="657"/>
      <c r="CQ29" s="658"/>
      <c r="CR29" s="641">
        <v>1964682</v>
      </c>
      <c r="CS29" s="677"/>
      <c r="CT29" s="677"/>
      <c r="CU29" s="677"/>
      <c r="CV29" s="677"/>
      <c r="CW29" s="677"/>
      <c r="CX29" s="677"/>
      <c r="CY29" s="678"/>
      <c r="CZ29" s="646">
        <v>10.9</v>
      </c>
      <c r="DA29" s="675"/>
      <c r="DB29" s="675"/>
      <c r="DC29" s="679"/>
      <c r="DD29" s="650">
        <v>1958279</v>
      </c>
      <c r="DE29" s="677"/>
      <c r="DF29" s="677"/>
      <c r="DG29" s="677"/>
      <c r="DH29" s="677"/>
      <c r="DI29" s="677"/>
      <c r="DJ29" s="677"/>
      <c r="DK29" s="678"/>
      <c r="DL29" s="650">
        <v>1952829</v>
      </c>
      <c r="DM29" s="677"/>
      <c r="DN29" s="677"/>
      <c r="DO29" s="677"/>
      <c r="DP29" s="677"/>
      <c r="DQ29" s="677"/>
      <c r="DR29" s="677"/>
      <c r="DS29" s="677"/>
      <c r="DT29" s="677"/>
      <c r="DU29" s="677"/>
      <c r="DV29" s="678"/>
      <c r="DW29" s="646">
        <v>17.3</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89995</v>
      </c>
      <c r="S30" s="642"/>
      <c r="T30" s="642"/>
      <c r="U30" s="642"/>
      <c r="V30" s="642"/>
      <c r="W30" s="642"/>
      <c r="X30" s="642"/>
      <c r="Y30" s="643"/>
      <c r="Z30" s="644">
        <v>0.5</v>
      </c>
      <c r="AA30" s="644"/>
      <c r="AB30" s="644"/>
      <c r="AC30" s="644"/>
      <c r="AD30" s="645">
        <v>28935</v>
      </c>
      <c r="AE30" s="645"/>
      <c r="AF30" s="645"/>
      <c r="AG30" s="645"/>
      <c r="AH30" s="645"/>
      <c r="AI30" s="645"/>
      <c r="AJ30" s="645"/>
      <c r="AK30" s="645"/>
      <c r="AL30" s="646">
        <v>0.3</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99.1</v>
      </c>
      <c r="BH30" s="702"/>
      <c r="BI30" s="702"/>
      <c r="BJ30" s="702"/>
      <c r="BK30" s="702"/>
      <c r="BL30" s="702"/>
      <c r="BM30" s="636">
        <v>97.5</v>
      </c>
      <c r="BN30" s="702"/>
      <c r="BO30" s="702"/>
      <c r="BP30" s="702"/>
      <c r="BQ30" s="703"/>
      <c r="BR30" s="701">
        <v>99</v>
      </c>
      <c r="BS30" s="702"/>
      <c r="BT30" s="702"/>
      <c r="BU30" s="702"/>
      <c r="BV30" s="702"/>
      <c r="BW30" s="702"/>
      <c r="BX30" s="636">
        <v>97.3</v>
      </c>
      <c r="BY30" s="702"/>
      <c r="BZ30" s="702"/>
      <c r="CA30" s="702"/>
      <c r="CB30" s="703"/>
      <c r="CD30" s="706"/>
      <c r="CE30" s="707"/>
      <c r="CF30" s="656" t="s">
        <v>309</v>
      </c>
      <c r="CG30" s="657"/>
      <c r="CH30" s="657"/>
      <c r="CI30" s="657"/>
      <c r="CJ30" s="657"/>
      <c r="CK30" s="657"/>
      <c r="CL30" s="657"/>
      <c r="CM30" s="657"/>
      <c r="CN30" s="657"/>
      <c r="CO30" s="657"/>
      <c r="CP30" s="657"/>
      <c r="CQ30" s="658"/>
      <c r="CR30" s="641">
        <v>1855903</v>
      </c>
      <c r="CS30" s="642"/>
      <c r="CT30" s="642"/>
      <c r="CU30" s="642"/>
      <c r="CV30" s="642"/>
      <c r="CW30" s="642"/>
      <c r="CX30" s="642"/>
      <c r="CY30" s="643"/>
      <c r="CZ30" s="646">
        <v>10.3</v>
      </c>
      <c r="DA30" s="675"/>
      <c r="DB30" s="675"/>
      <c r="DC30" s="679"/>
      <c r="DD30" s="650">
        <v>1849522</v>
      </c>
      <c r="DE30" s="642"/>
      <c r="DF30" s="642"/>
      <c r="DG30" s="642"/>
      <c r="DH30" s="642"/>
      <c r="DI30" s="642"/>
      <c r="DJ30" s="642"/>
      <c r="DK30" s="643"/>
      <c r="DL30" s="650">
        <v>1844072</v>
      </c>
      <c r="DM30" s="642"/>
      <c r="DN30" s="642"/>
      <c r="DO30" s="642"/>
      <c r="DP30" s="642"/>
      <c r="DQ30" s="642"/>
      <c r="DR30" s="642"/>
      <c r="DS30" s="642"/>
      <c r="DT30" s="642"/>
      <c r="DU30" s="642"/>
      <c r="DV30" s="643"/>
      <c r="DW30" s="646">
        <v>16.3</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9550</v>
      </c>
      <c r="S31" s="642"/>
      <c r="T31" s="642"/>
      <c r="U31" s="642"/>
      <c r="V31" s="642"/>
      <c r="W31" s="642"/>
      <c r="X31" s="642"/>
      <c r="Y31" s="643"/>
      <c r="Z31" s="644">
        <v>0</v>
      </c>
      <c r="AA31" s="644"/>
      <c r="AB31" s="644"/>
      <c r="AC31" s="644"/>
      <c r="AD31" s="645" t="s">
        <v>137</v>
      </c>
      <c r="AE31" s="645"/>
      <c r="AF31" s="645"/>
      <c r="AG31" s="645"/>
      <c r="AH31" s="645"/>
      <c r="AI31" s="645"/>
      <c r="AJ31" s="645"/>
      <c r="AK31" s="645"/>
      <c r="AL31" s="646" t="s">
        <v>137</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98.8</v>
      </c>
      <c r="BH31" s="677"/>
      <c r="BI31" s="677"/>
      <c r="BJ31" s="677"/>
      <c r="BK31" s="677"/>
      <c r="BL31" s="677"/>
      <c r="BM31" s="647">
        <v>96.9</v>
      </c>
      <c r="BN31" s="699"/>
      <c r="BO31" s="699"/>
      <c r="BP31" s="699"/>
      <c r="BQ31" s="700"/>
      <c r="BR31" s="698">
        <v>98.7</v>
      </c>
      <c r="BS31" s="677"/>
      <c r="BT31" s="677"/>
      <c r="BU31" s="677"/>
      <c r="BV31" s="677"/>
      <c r="BW31" s="677"/>
      <c r="BX31" s="647">
        <v>96.6</v>
      </c>
      <c r="BY31" s="699"/>
      <c r="BZ31" s="699"/>
      <c r="CA31" s="699"/>
      <c r="CB31" s="700"/>
      <c r="CD31" s="706"/>
      <c r="CE31" s="707"/>
      <c r="CF31" s="656" t="s">
        <v>313</v>
      </c>
      <c r="CG31" s="657"/>
      <c r="CH31" s="657"/>
      <c r="CI31" s="657"/>
      <c r="CJ31" s="657"/>
      <c r="CK31" s="657"/>
      <c r="CL31" s="657"/>
      <c r="CM31" s="657"/>
      <c r="CN31" s="657"/>
      <c r="CO31" s="657"/>
      <c r="CP31" s="657"/>
      <c r="CQ31" s="658"/>
      <c r="CR31" s="641">
        <v>108779</v>
      </c>
      <c r="CS31" s="677"/>
      <c r="CT31" s="677"/>
      <c r="CU31" s="677"/>
      <c r="CV31" s="677"/>
      <c r="CW31" s="677"/>
      <c r="CX31" s="677"/>
      <c r="CY31" s="678"/>
      <c r="CZ31" s="646">
        <v>0.6</v>
      </c>
      <c r="DA31" s="675"/>
      <c r="DB31" s="675"/>
      <c r="DC31" s="679"/>
      <c r="DD31" s="650">
        <v>108757</v>
      </c>
      <c r="DE31" s="677"/>
      <c r="DF31" s="677"/>
      <c r="DG31" s="677"/>
      <c r="DH31" s="677"/>
      <c r="DI31" s="677"/>
      <c r="DJ31" s="677"/>
      <c r="DK31" s="678"/>
      <c r="DL31" s="650">
        <v>108757</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1144855</v>
      </c>
      <c r="S32" s="642"/>
      <c r="T32" s="642"/>
      <c r="U32" s="642"/>
      <c r="V32" s="642"/>
      <c r="W32" s="642"/>
      <c r="X32" s="642"/>
      <c r="Y32" s="643"/>
      <c r="Z32" s="644">
        <v>5.9</v>
      </c>
      <c r="AA32" s="644"/>
      <c r="AB32" s="644"/>
      <c r="AC32" s="644"/>
      <c r="AD32" s="645" t="s">
        <v>226</v>
      </c>
      <c r="AE32" s="645"/>
      <c r="AF32" s="645"/>
      <c r="AG32" s="645"/>
      <c r="AH32" s="645"/>
      <c r="AI32" s="645"/>
      <c r="AJ32" s="645"/>
      <c r="AK32" s="645"/>
      <c r="AL32" s="646" t="s">
        <v>226</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99.2</v>
      </c>
      <c r="BH32" s="711"/>
      <c r="BI32" s="711"/>
      <c r="BJ32" s="711"/>
      <c r="BK32" s="711"/>
      <c r="BL32" s="711"/>
      <c r="BM32" s="712">
        <v>97.9</v>
      </c>
      <c r="BN32" s="711"/>
      <c r="BO32" s="711"/>
      <c r="BP32" s="711"/>
      <c r="BQ32" s="713"/>
      <c r="BR32" s="710">
        <v>99.3</v>
      </c>
      <c r="BS32" s="711"/>
      <c r="BT32" s="711"/>
      <c r="BU32" s="711"/>
      <c r="BV32" s="711"/>
      <c r="BW32" s="711"/>
      <c r="BX32" s="712">
        <v>97.8</v>
      </c>
      <c r="BY32" s="711"/>
      <c r="BZ32" s="711"/>
      <c r="CA32" s="711"/>
      <c r="CB32" s="713"/>
      <c r="CD32" s="708"/>
      <c r="CE32" s="709"/>
      <c r="CF32" s="656" t="s">
        <v>316</v>
      </c>
      <c r="CG32" s="657"/>
      <c r="CH32" s="657"/>
      <c r="CI32" s="657"/>
      <c r="CJ32" s="657"/>
      <c r="CK32" s="657"/>
      <c r="CL32" s="657"/>
      <c r="CM32" s="657"/>
      <c r="CN32" s="657"/>
      <c r="CO32" s="657"/>
      <c r="CP32" s="657"/>
      <c r="CQ32" s="658"/>
      <c r="CR32" s="641" t="s">
        <v>136</v>
      </c>
      <c r="CS32" s="642"/>
      <c r="CT32" s="642"/>
      <c r="CU32" s="642"/>
      <c r="CV32" s="642"/>
      <c r="CW32" s="642"/>
      <c r="CX32" s="642"/>
      <c r="CY32" s="643"/>
      <c r="CZ32" s="646" t="s">
        <v>226</v>
      </c>
      <c r="DA32" s="675"/>
      <c r="DB32" s="675"/>
      <c r="DC32" s="679"/>
      <c r="DD32" s="650" t="s">
        <v>226</v>
      </c>
      <c r="DE32" s="642"/>
      <c r="DF32" s="642"/>
      <c r="DG32" s="642"/>
      <c r="DH32" s="642"/>
      <c r="DI32" s="642"/>
      <c r="DJ32" s="642"/>
      <c r="DK32" s="643"/>
      <c r="DL32" s="650" t="s">
        <v>226</v>
      </c>
      <c r="DM32" s="642"/>
      <c r="DN32" s="642"/>
      <c r="DO32" s="642"/>
      <c r="DP32" s="642"/>
      <c r="DQ32" s="642"/>
      <c r="DR32" s="642"/>
      <c r="DS32" s="642"/>
      <c r="DT32" s="642"/>
      <c r="DU32" s="642"/>
      <c r="DV32" s="643"/>
      <c r="DW32" s="646" t="s">
        <v>226</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1037723</v>
      </c>
      <c r="S33" s="642"/>
      <c r="T33" s="642"/>
      <c r="U33" s="642"/>
      <c r="V33" s="642"/>
      <c r="W33" s="642"/>
      <c r="X33" s="642"/>
      <c r="Y33" s="643"/>
      <c r="Z33" s="644">
        <v>5.4</v>
      </c>
      <c r="AA33" s="644"/>
      <c r="AB33" s="644"/>
      <c r="AC33" s="644"/>
      <c r="AD33" s="645" t="s">
        <v>137</v>
      </c>
      <c r="AE33" s="645"/>
      <c r="AF33" s="645"/>
      <c r="AG33" s="645"/>
      <c r="AH33" s="645"/>
      <c r="AI33" s="645"/>
      <c r="AJ33" s="645"/>
      <c r="AK33" s="645"/>
      <c r="AL33" s="646" t="s">
        <v>137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7020056</v>
      </c>
      <c r="CS33" s="677"/>
      <c r="CT33" s="677"/>
      <c r="CU33" s="677"/>
      <c r="CV33" s="677"/>
      <c r="CW33" s="677"/>
      <c r="CX33" s="677"/>
      <c r="CY33" s="678"/>
      <c r="CZ33" s="646">
        <v>38.9</v>
      </c>
      <c r="DA33" s="675"/>
      <c r="DB33" s="675"/>
      <c r="DC33" s="679"/>
      <c r="DD33" s="650">
        <v>5870107</v>
      </c>
      <c r="DE33" s="677"/>
      <c r="DF33" s="677"/>
      <c r="DG33" s="677"/>
      <c r="DH33" s="677"/>
      <c r="DI33" s="677"/>
      <c r="DJ33" s="677"/>
      <c r="DK33" s="678"/>
      <c r="DL33" s="650">
        <v>4536600</v>
      </c>
      <c r="DM33" s="677"/>
      <c r="DN33" s="677"/>
      <c r="DO33" s="677"/>
      <c r="DP33" s="677"/>
      <c r="DQ33" s="677"/>
      <c r="DR33" s="677"/>
      <c r="DS33" s="677"/>
      <c r="DT33" s="677"/>
      <c r="DU33" s="677"/>
      <c r="DV33" s="678"/>
      <c r="DW33" s="646">
        <v>40.1</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581986</v>
      </c>
      <c r="S34" s="642"/>
      <c r="T34" s="642"/>
      <c r="U34" s="642"/>
      <c r="V34" s="642"/>
      <c r="W34" s="642"/>
      <c r="X34" s="642"/>
      <c r="Y34" s="643"/>
      <c r="Z34" s="644">
        <v>3</v>
      </c>
      <c r="AA34" s="644"/>
      <c r="AB34" s="644"/>
      <c r="AC34" s="644"/>
      <c r="AD34" s="645">
        <v>6025</v>
      </c>
      <c r="AE34" s="645"/>
      <c r="AF34" s="645"/>
      <c r="AG34" s="645"/>
      <c r="AH34" s="645"/>
      <c r="AI34" s="645"/>
      <c r="AJ34" s="645"/>
      <c r="AK34" s="645"/>
      <c r="AL34" s="646">
        <v>0.1</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2997078</v>
      </c>
      <c r="CS34" s="642"/>
      <c r="CT34" s="642"/>
      <c r="CU34" s="642"/>
      <c r="CV34" s="642"/>
      <c r="CW34" s="642"/>
      <c r="CX34" s="642"/>
      <c r="CY34" s="643"/>
      <c r="CZ34" s="646">
        <v>16.600000000000001</v>
      </c>
      <c r="DA34" s="675"/>
      <c r="DB34" s="675"/>
      <c r="DC34" s="679"/>
      <c r="DD34" s="650">
        <v>2500819</v>
      </c>
      <c r="DE34" s="642"/>
      <c r="DF34" s="642"/>
      <c r="DG34" s="642"/>
      <c r="DH34" s="642"/>
      <c r="DI34" s="642"/>
      <c r="DJ34" s="642"/>
      <c r="DK34" s="643"/>
      <c r="DL34" s="650">
        <v>2223945</v>
      </c>
      <c r="DM34" s="642"/>
      <c r="DN34" s="642"/>
      <c r="DO34" s="642"/>
      <c r="DP34" s="642"/>
      <c r="DQ34" s="642"/>
      <c r="DR34" s="642"/>
      <c r="DS34" s="642"/>
      <c r="DT34" s="642"/>
      <c r="DU34" s="642"/>
      <c r="DV34" s="643"/>
      <c r="DW34" s="646">
        <v>19.7</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1542466</v>
      </c>
      <c r="S35" s="642"/>
      <c r="T35" s="642"/>
      <c r="U35" s="642"/>
      <c r="V35" s="642"/>
      <c r="W35" s="642"/>
      <c r="X35" s="642"/>
      <c r="Y35" s="643"/>
      <c r="Z35" s="644">
        <v>8</v>
      </c>
      <c r="AA35" s="644"/>
      <c r="AB35" s="644"/>
      <c r="AC35" s="644"/>
      <c r="AD35" s="645" t="s">
        <v>226</v>
      </c>
      <c r="AE35" s="645"/>
      <c r="AF35" s="645"/>
      <c r="AG35" s="645"/>
      <c r="AH35" s="645"/>
      <c r="AI35" s="645"/>
      <c r="AJ35" s="645"/>
      <c r="AK35" s="645"/>
      <c r="AL35" s="646" t="s">
        <v>226</v>
      </c>
      <c r="AM35" s="647"/>
      <c r="AN35" s="647"/>
      <c r="AO35" s="648"/>
      <c r="AP35" s="234"/>
      <c r="AQ35" s="714" t="s">
        <v>324</v>
      </c>
      <c r="AR35" s="715"/>
      <c r="AS35" s="715"/>
      <c r="AT35" s="715"/>
      <c r="AU35" s="715"/>
      <c r="AV35" s="715"/>
      <c r="AW35" s="715"/>
      <c r="AX35" s="715"/>
      <c r="AY35" s="716"/>
      <c r="AZ35" s="630">
        <v>2184115</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357486</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34720</v>
      </c>
      <c r="CS35" s="677"/>
      <c r="CT35" s="677"/>
      <c r="CU35" s="677"/>
      <c r="CV35" s="677"/>
      <c r="CW35" s="677"/>
      <c r="CX35" s="677"/>
      <c r="CY35" s="678"/>
      <c r="CZ35" s="646">
        <v>0.2</v>
      </c>
      <c r="DA35" s="675"/>
      <c r="DB35" s="675"/>
      <c r="DC35" s="679"/>
      <c r="DD35" s="650">
        <v>22491</v>
      </c>
      <c r="DE35" s="677"/>
      <c r="DF35" s="677"/>
      <c r="DG35" s="677"/>
      <c r="DH35" s="677"/>
      <c r="DI35" s="677"/>
      <c r="DJ35" s="677"/>
      <c r="DK35" s="678"/>
      <c r="DL35" s="650">
        <v>22491</v>
      </c>
      <c r="DM35" s="677"/>
      <c r="DN35" s="677"/>
      <c r="DO35" s="677"/>
      <c r="DP35" s="677"/>
      <c r="DQ35" s="677"/>
      <c r="DR35" s="677"/>
      <c r="DS35" s="677"/>
      <c r="DT35" s="677"/>
      <c r="DU35" s="677"/>
      <c r="DV35" s="678"/>
      <c r="DW35" s="646">
        <v>0.2</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226</v>
      </c>
      <c r="S36" s="642"/>
      <c r="T36" s="642"/>
      <c r="U36" s="642"/>
      <c r="V36" s="642"/>
      <c r="W36" s="642"/>
      <c r="X36" s="642"/>
      <c r="Y36" s="643"/>
      <c r="Z36" s="644" t="s">
        <v>137</v>
      </c>
      <c r="AA36" s="644"/>
      <c r="AB36" s="644"/>
      <c r="AC36" s="644"/>
      <c r="AD36" s="645" t="s">
        <v>137</v>
      </c>
      <c r="AE36" s="645"/>
      <c r="AF36" s="645"/>
      <c r="AG36" s="645"/>
      <c r="AH36" s="645"/>
      <c r="AI36" s="645"/>
      <c r="AJ36" s="645"/>
      <c r="AK36" s="645"/>
      <c r="AL36" s="646" t="s">
        <v>226</v>
      </c>
      <c r="AM36" s="647"/>
      <c r="AN36" s="647"/>
      <c r="AO36" s="648"/>
      <c r="AQ36" s="718" t="s">
        <v>328</v>
      </c>
      <c r="AR36" s="719"/>
      <c r="AS36" s="719"/>
      <c r="AT36" s="719"/>
      <c r="AU36" s="719"/>
      <c r="AV36" s="719"/>
      <c r="AW36" s="719"/>
      <c r="AX36" s="719"/>
      <c r="AY36" s="720"/>
      <c r="AZ36" s="641">
        <v>601562</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704813</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720465</v>
      </c>
      <c r="CS36" s="642"/>
      <c r="CT36" s="642"/>
      <c r="CU36" s="642"/>
      <c r="CV36" s="642"/>
      <c r="CW36" s="642"/>
      <c r="CX36" s="642"/>
      <c r="CY36" s="643"/>
      <c r="CZ36" s="646">
        <v>4</v>
      </c>
      <c r="DA36" s="675"/>
      <c r="DB36" s="675"/>
      <c r="DC36" s="679"/>
      <c r="DD36" s="650">
        <v>522479</v>
      </c>
      <c r="DE36" s="642"/>
      <c r="DF36" s="642"/>
      <c r="DG36" s="642"/>
      <c r="DH36" s="642"/>
      <c r="DI36" s="642"/>
      <c r="DJ36" s="642"/>
      <c r="DK36" s="643"/>
      <c r="DL36" s="650">
        <v>467844</v>
      </c>
      <c r="DM36" s="642"/>
      <c r="DN36" s="642"/>
      <c r="DO36" s="642"/>
      <c r="DP36" s="642"/>
      <c r="DQ36" s="642"/>
      <c r="DR36" s="642"/>
      <c r="DS36" s="642"/>
      <c r="DT36" s="642"/>
      <c r="DU36" s="642"/>
      <c r="DV36" s="643"/>
      <c r="DW36" s="646">
        <v>4.0999999999999996</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773466</v>
      </c>
      <c r="S37" s="642"/>
      <c r="T37" s="642"/>
      <c r="U37" s="642"/>
      <c r="V37" s="642"/>
      <c r="W37" s="642"/>
      <c r="X37" s="642"/>
      <c r="Y37" s="643"/>
      <c r="Z37" s="644">
        <v>4</v>
      </c>
      <c r="AA37" s="644"/>
      <c r="AB37" s="644"/>
      <c r="AC37" s="644"/>
      <c r="AD37" s="645" t="s">
        <v>226</v>
      </c>
      <c r="AE37" s="645"/>
      <c r="AF37" s="645"/>
      <c r="AG37" s="645"/>
      <c r="AH37" s="645"/>
      <c r="AI37" s="645"/>
      <c r="AJ37" s="645"/>
      <c r="AK37" s="645"/>
      <c r="AL37" s="646" t="s">
        <v>137</v>
      </c>
      <c r="AM37" s="647"/>
      <c r="AN37" s="647"/>
      <c r="AO37" s="648"/>
      <c r="AQ37" s="718" t="s">
        <v>332</v>
      </c>
      <c r="AR37" s="719"/>
      <c r="AS37" s="719"/>
      <c r="AT37" s="719"/>
      <c r="AU37" s="719"/>
      <c r="AV37" s="719"/>
      <c r="AW37" s="719"/>
      <c r="AX37" s="719"/>
      <c r="AY37" s="720"/>
      <c r="AZ37" s="641">
        <v>10366</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8104</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2545</v>
      </c>
      <c r="CS37" s="677"/>
      <c r="CT37" s="677"/>
      <c r="CU37" s="677"/>
      <c r="CV37" s="677"/>
      <c r="CW37" s="677"/>
      <c r="CX37" s="677"/>
      <c r="CY37" s="678"/>
      <c r="CZ37" s="646">
        <v>0</v>
      </c>
      <c r="DA37" s="675"/>
      <c r="DB37" s="675"/>
      <c r="DC37" s="679"/>
      <c r="DD37" s="650">
        <v>2545</v>
      </c>
      <c r="DE37" s="677"/>
      <c r="DF37" s="677"/>
      <c r="DG37" s="677"/>
      <c r="DH37" s="677"/>
      <c r="DI37" s="677"/>
      <c r="DJ37" s="677"/>
      <c r="DK37" s="678"/>
      <c r="DL37" s="650">
        <v>2545</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19262503</v>
      </c>
      <c r="S38" s="722"/>
      <c r="T38" s="722"/>
      <c r="U38" s="722"/>
      <c r="V38" s="722"/>
      <c r="W38" s="722"/>
      <c r="X38" s="722"/>
      <c r="Y38" s="723"/>
      <c r="Z38" s="724">
        <v>100</v>
      </c>
      <c r="AA38" s="724"/>
      <c r="AB38" s="724"/>
      <c r="AC38" s="724"/>
      <c r="AD38" s="725">
        <v>10531922</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137</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13206</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2173749</v>
      </c>
      <c r="CS38" s="642"/>
      <c r="CT38" s="642"/>
      <c r="CU38" s="642"/>
      <c r="CV38" s="642"/>
      <c r="CW38" s="642"/>
      <c r="CX38" s="642"/>
      <c r="CY38" s="643"/>
      <c r="CZ38" s="646">
        <v>12</v>
      </c>
      <c r="DA38" s="675"/>
      <c r="DB38" s="675"/>
      <c r="DC38" s="679"/>
      <c r="DD38" s="650">
        <v>1911168</v>
      </c>
      <c r="DE38" s="642"/>
      <c r="DF38" s="642"/>
      <c r="DG38" s="642"/>
      <c r="DH38" s="642"/>
      <c r="DI38" s="642"/>
      <c r="DJ38" s="642"/>
      <c r="DK38" s="643"/>
      <c r="DL38" s="650">
        <v>1822320</v>
      </c>
      <c r="DM38" s="642"/>
      <c r="DN38" s="642"/>
      <c r="DO38" s="642"/>
      <c r="DP38" s="642"/>
      <c r="DQ38" s="642"/>
      <c r="DR38" s="642"/>
      <c r="DS38" s="642"/>
      <c r="DT38" s="642"/>
      <c r="DU38" s="642"/>
      <c r="DV38" s="643"/>
      <c r="DW38" s="646">
        <v>16.100000000000001</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136</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84</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939044</v>
      </c>
      <c r="CS39" s="677"/>
      <c r="CT39" s="677"/>
      <c r="CU39" s="677"/>
      <c r="CV39" s="677"/>
      <c r="CW39" s="677"/>
      <c r="CX39" s="677"/>
      <c r="CY39" s="678"/>
      <c r="CZ39" s="646">
        <v>5.2</v>
      </c>
      <c r="DA39" s="675"/>
      <c r="DB39" s="675"/>
      <c r="DC39" s="679"/>
      <c r="DD39" s="650">
        <v>909523</v>
      </c>
      <c r="DE39" s="677"/>
      <c r="DF39" s="677"/>
      <c r="DG39" s="677"/>
      <c r="DH39" s="677"/>
      <c r="DI39" s="677"/>
      <c r="DJ39" s="677"/>
      <c r="DK39" s="678"/>
      <c r="DL39" s="650" t="s">
        <v>137</v>
      </c>
      <c r="DM39" s="677"/>
      <c r="DN39" s="677"/>
      <c r="DO39" s="677"/>
      <c r="DP39" s="677"/>
      <c r="DQ39" s="677"/>
      <c r="DR39" s="677"/>
      <c r="DS39" s="677"/>
      <c r="DT39" s="677"/>
      <c r="DU39" s="677"/>
      <c r="DV39" s="678"/>
      <c r="DW39" s="646" t="s">
        <v>226</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347052</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226</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155000</v>
      </c>
      <c r="CS40" s="642"/>
      <c r="CT40" s="642"/>
      <c r="CU40" s="642"/>
      <c r="CV40" s="642"/>
      <c r="CW40" s="642"/>
      <c r="CX40" s="642"/>
      <c r="CY40" s="643"/>
      <c r="CZ40" s="646">
        <v>0.9</v>
      </c>
      <c r="DA40" s="675"/>
      <c r="DB40" s="675"/>
      <c r="DC40" s="679"/>
      <c r="DD40" s="650">
        <v>3627</v>
      </c>
      <c r="DE40" s="642"/>
      <c r="DF40" s="642"/>
      <c r="DG40" s="642"/>
      <c r="DH40" s="642"/>
      <c r="DI40" s="642"/>
      <c r="DJ40" s="642"/>
      <c r="DK40" s="643"/>
      <c r="DL40" s="650" t="s">
        <v>226</v>
      </c>
      <c r="DM40" s="642"/>
      <c r="DN40" s="642"/>
      <c r="DO40" s="642"/>
      <c r="DP40" s="642"/>
      <c r="DQ40" s="642"/>
      <c r="DR40" s="642"/>
      <c r="DS40" s="642"/>
      <c r="DT40" s="642"/>
      <c r="DU40" s="642"/>
      <c r="DV40" s="643"/>
      <c r="DW40" s="646" t="s">
        <v>226</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1225135</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314</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226</v>
      </c>
      <c r="CS41" s="677"/>
      <c r="CT41" s="677"/>
      <c r="CU41" s="677"/>
      <c r="CV41" s="677"/>
      <c r="CW41" s="677"/>
      <c r="CX41" s="677"/>
      <c r="CY41" s="678"/>
      <c r="CZ41" s="646" t="s">
        <v>226</v>
      </c>
      <c r="DA41" s="675"/>
      <c r="DB41" s="675"/>
      <c r="DC41" s="679"/>
      <c r="DD41" s="650" t="s">
        <v>226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1819536</v>
      </c>
      <c r="CS42" s="642"/>
      <c r="CT42" s="642"/>
      <c r="CU42" s="642"/>
      <c r="CV42" s="642"/>
      <c r="CW42" s="642"/>
      <c r="CX42" s="642"/>
      <c r="CY42" s="643"/>
      <c r="CZ42" s="646">
        <v>10.1</v>
      </c>
      <c r="DA42" s="647"/>
      <c r="DB42" s="647"/>
      <c r="DC42" s="742"/>
      <c r="DD42" s="650">
        <v>652157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31743</v>
      </c>
      <c r="CS43" s="677"/>
      <c r="CT43" s="677"/>
      <c r="CU43" s="677"/>
      <c r="CV43" s="677"/>
      <c r="CW43" s="677"/>
      <c r="CX43" s="677"/>
      <c r="CY43" s="678"/>
      <c r="CZ43" s="646">
        <v>0.2</v>
      </c>
      <c r="DA43" s="675"/>
      <c r="DB43" s="675"/>
      <c r="DC43" s="679"/>
      <c r="DD43" s="650">
        <v>31743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304</v>
      </c>
      <c r="CE44" s="754"/>
      <c r="CF44" s="638" t="s">
        <v>354</v>
      </c>
      <c r="CG44" s="639"/>
      <c r="CH44" s="639"/>
      <c r="CI44" s="639"/>
      <c r="CJ44" s="639"/>
      <c r="CK44" s="639"/>
      <c r="CL44" s="639"/>
      <c r="CM44" s="639"/>
      <c r="CN44" s="639"/>
      <c r="CO44" s="639"/>
      <c r="CP44" s="639"/>
      <c r="CQ44" s="640"/>
      <c r="CR44" s="641">
        <v>1819536</v>
      </c>
      <c r="CS44" s="642"/>
      <c r="CT44" s="642"/>
      <c r="CU44" s="642"/>
      <c r="CV44" s="642"/>
      <c r="CW44" s="642"/>
      <c r="CX44" s="642"/>
      <c r="CY44" s="643"/>
      <c r="CZ44" s="646">
        <v>10.1</v>
      </c>
      <c r="DA44" s="647"/>
      <c r="DB44" s="647"/>
      <c r="DC44" s="742"/>
      <c r="DD44" s="650">
        <v>652157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153369</v>
      </c>
      <c r="CS45" s="677"/>
      <c r="CT45" s="677"/>
      <c r="CU45" s="677"/>
      <c r="CV45" s="677"/>
      <c r="CW45" s="677"/>
      <c r="CX45" s="677"/>
      <c r="CY45" s="678"/>
      <c r="CZ45" s="646">
        <v>0.8</v>
      </c>
      <c r="DA45" s="675"/>
      <c r="DB45" s="675"/>
      <c r="DC45" s="679"/>
      <c r="DD45" s="650">
        <v>22203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1655604</v>
      </c>
      <c r="CS46" s="642"/>
      <c r="CT46" s="642"/>
      <c r="CU46" s="642"/>
      <c r="CV46" s="642"/>
      <c r="CW46" s="642"/>
      <c r="CX46" s="642"/>
      <c r="CY46" s="643"/>
      <c r="CZ46" s="646">
        <v>9.1999999999999993</v>
      </c>
      <c r="DA46" s="647"/>
      <c r="DB46" s="647"/>
      <c r="DC46" s="742"/>
      <c r="DD46" s="650">
        <v>619391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t="s">
        <v>226</v>
      </c>
      <c r="CS47" s="677"/>
      <c r="CT47" s="677"/>
      <c r="CU47" s="677"/>
      <c r="CV47" s="677"/>
      <c r="CW47" s="677"/>
      <c r="CX47" s="677"/>
      <c r="CY47" s="678"/>
      <c r="CZ47" s="646" t="s">
        <v>137</v>
      </c>
      <c r="DA47" s="675"/>
      <c r="DB47" s="675"/>
      <c r="DC47" s="679"/>
      <c r="DD47" s="650" t="s">
        <v>136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226</v>
      </c>
      <c r="CS48" s="642"/>
      <c r="CT48" s="642"/>
      <c r="CU48" s="642"/>
      <c r="CV48" s="642"/>
      <c r="CW48" s="642"/>
      <c r="CX48" s="642"/>
      <c r="CY48" s="643"/>
      <c r="CZ48" s="646" t="s">
        <v>137</v>
      </c>
      <c r="DA48" s="647"/>
      <c r="DB48" s="647"/>
      <c r="DC48" s="742"/>
      <c r="DD48" s="650" t="s">
        <v>226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18058538</v>
      </c>
      <c r="CS49" s="711"/>
      <c r="CT49" s="711"/>
      <c r="CU49" s="711"/>
      <c r="CV49" s="711"/>
      <c r="CW49" s="711"/>
      <c r="CX49" s="711"/>
      <c r="CY49" s="743"/>
      <c r="CZ49" s="726">
        <v>100</v>
      </c>
      <c r="DA49" s="744"/>
      <c r="DB49" s="744"/>
      <c r="DC49" s="745"/>
      <c r="DD49" s="746">
        <v>12742659</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VvV27XzggGabJO8fsh8TYiCOChkBNHE32WlwO3/IJ8rHnRvQmXzx1pFozp+Vo8G2qSrI0G2gYUuUhx27OtTIFw==" saltValue="A+pKbym9Yp0IDymyv34za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19217</v>
      </c>
      <c r="R7" s="777"/>
      <c r="S7" s="777"/>
      <c r="T7" s="777"/>
      <c r="U7" s="777"/>
      <c r="V7" s="777">
        <v>18019</v>
      </c>
      <c r="W7" s="777"/>
      <c r="X7" s="777"/>
      <c r="Y7" s="777"/>
      <c r="Z7" s="777"/>
      <c r="AA7" s="777">
        <v>1199</v>
      </c>
      <c r="AB7" s="777"/>
      <c r="AC7" s="777"/>
      <c r="AD7" s="777"/>
      <c r="AE7" s="778"/>
      <c r="AF7" s="779">
        <v>1168</v>
      </c>
      <c r="AG7" s="780"/>
      <c r="AH7" s="780"/>
      <c r="AI7" s="780"/>
      <c r="AJ7" s="781"/>
      <c r="AK7" s="816">
        <v>1116</v>
      </c>
      <c r="AL7" s="817"/>
      <c r="AM7" s="817"/>
      <c r="AN7" s="817"/>
      <c r="AO7" s="817"/>
      <c r="AP7" s="817">
        <v>18253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576</v>
      </c>
      <c r="BT7" s="821"/>
      <c r="BU7" s="821"/>
      <c r="BV7" s="821"/>
      <c r="BW7" s="821"/>
      <c r="BX7" s="821"/>
      <c r="BY7" s="821"/>
      <c r="BZ7" s="821"/>
      <c r="CA7" s="821"/>
      <c r="CB7" s="821"/>
      <c r="CC7" s="821"/>
      <c r="CD7" s="821"/>
      <c r="CE7" s="821"/>
      <c r="CF7" s="821"/>
      <c r="CG7" s="822"/>
      <c r="CH7" s="813">
        <v>3</v>
      </c>
      <c r="CI7" s="814"/>
      <c r="CJ7" s="814"/>
      <c r="CK7" s="814"/>
      <c r="CL7" s="815"/>
      <c r="CM7" s="813">
        <v>62</v>
      </c>
      <c r="CN7" s="814"/>
      <c r="CO7" s="814"/>
      <c r="CP7" s="814"/>
      <c r="CQ7" s="815"/>
      <c r="CR7" s="813">
        <v>36</v>
      </c>
      <c r="CS7" s="814"/>
      <c r="CT7" s="814"/>
      <c r="CU7" s="814"/>
      <c r="CV7" s="815"/>
      <c r="CW7" s="813"/>
      <c r="CX7" s="814"/>
      <c r="CY7" s="814"/>
      <c r="CZ7" s="814"/>
      <c r="DA7" s="815"/>
      <c r="DB7" s="813">
        <v>4</v>
      </c>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64</v>
      </c>
      <c r="R8" s="801"/>
      <c r="S8" s="801"/>
      <c r="T8" s="801"/>
      <c r="U8" s="801"/>
      <c r="V8" s="801">
        <v>62</v>
      </c>
      <c r="W8" s="801"/>
      <c r="X8" s="801"/>
      <c r="Y8" s="801"/>
      <c r="Z8" s="801"/>
      <c r="AA8" s="801">
        <v>2</v>
      </c>
      <c r="AB8" s="801"/>
      <c r="AC8" s="801"/>
      <c r="AD8" s="801"/>
      <c r="AE8" s="802"/>
      <c r="AF8" s="803">
        <v>2</v>
      </c>
      <c r="AG8" s="804"/>
      <c r="AH8" s="804"/>
      <c r="AI8" s="804"/>
      <c r="AJ8" s="805"/>
      <c r="AK8" s="806">
        <v>35</v>
      </c>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577</v>
      </c>
      <c r="BT8" s="811"/>
      <c r="BU8" s="811"/>
      <c r="BV8" s="811"/>
      <c r="BW8" s="811"/>
      <c r="BX8" s="811"/>
      <c r="BY8" s="811"/>
      <c r="BZ8" s="811"/>
      <c r="CA8" s="811"/>
      <c r="CB8" s="811"/>
      <c r="CC8" s="811"/>
      <c r="CD8" s="811"/>
      <c r="CE8" s="811"/>
      <c r="CF8" s="811"/>
      <c r="CG8" s="812"/>
      <c r="CH8" s="823">
        <v>279</v>
      </c>
      <c r="CI8" s="824"/>
      <c r="CJ8" s="824"/>
      <c r="CK8" s="824"/>
      <c r="CL8" s="825"/>
      <c r="CM8" s="823">
        <v>4407</v>
      </c>
      <c r="CN8" s="824"/>
      <c r="CO8" s="824"/>
      <c r="CP8" s="824"/>
      <c r="CQ8" s="825"/>
      <c r="CR8" s="823"/>
      <c r="CS8" s="824"/>
      <c r="CT8" s="824"/>
      <c r="CU8" s="824"/>
      <c r="CV8" s="825"/>
      <c r="CW8" s="823">
        <v>347</v>
      </c>
      <c r="CX8" s="824"/>
      <c r="CY8" s="824"/>
      <c r="CZ8" s="824"/>
      <c r="DA8" s="825"/>
      <c r="DB8" s="823"/>
      <c r="DC8" s="824"/>
      <c r="DD8" s="824"/>
      <c r="DE8" s="824"/>
      <c r="DF8" s="825"/>
      <c r="DG8" s="823"/>
      <c r="DH8" s="824"/>
      <c r="DI8" s="824"/>
      <c r="DJ8" s="824"/>
      <c r="DK8" s="825"/>
      <c r="DL8" s="823">
        <v>200</v>
      </c>
      <c r="DM8" s="824"/>
      <c r="DN8" s="824"/>
      <c r="DO8" s="824"/>
      <c r="DP8" s="825"/>
      <c r="DQ8" s="823">
        <v>58</v>
      </c>
      <c r="DR8" s="824"/>
      <c r="DS8" s="824"/>
      <c r="DT8" s="824"/>
      <c r="DU8" s="825"/>
      <c r="DV8" s="826"/>
      <c r="DW8" s="827"/>
      <c r="DX8" s="827"/>
      <c r="DY8" s="827"/>
      <c r="DZ8" s="828"/>
      <c r="EA8" s="254"/>
    </row>
    <row r="9" spans="1:131" s="255" customFormat="1" ht="26.25" customHeight="1" x14ac:dyDescent="0.15">
      <c r="A9" s="261">
        <v>3</v>
      </c>
      <c r="B9" s="797" t="s">
        <v>384</v>
      </c>
      <c r="C9" s="798"/>
      <c r="D9" s="798"/>
      <c r="E9" s="798"/>
      <c r="F9" s="798"/>
      <c r="G9" s="798"/>
      <c r="H9" s="798"/>
      <c r="I9" s="798"/>
      <c r="J9" s="798"/>
      <c r="K9" s="798"/>
      <c r="L9" s="798"/>
      <c r="M9" s="798"/>
      <c r="N9" s="798"/>
      <c r="O9" s="798"/>
      <c r="P9" s="799"/>
      <c r="Q9" s="800">
        <v>5</v>
      </c>
      <c r="R9" s="801"/>
      <c r="S9" s="801"/>
      <c r="T9" s="801"/>
      <c r="U9" s="801"/>
      <c r="V9" s="801">
        <v>2</v>
      </c>
      <c r="W9" s="801"/>
      <c r="X9" s="801"/>
      <c r="Y9" s="801"/>
      <c r="Z9" s="801"/>
      <c r="AA9" s="801">
        <v>3</v>
      </c>
      <c r="AB9" s="801"/>
      <c r="AC9" s="801"/>
      <c r="AD9" s="801"/>
      <c r="AE9" s="802"/>
      <c r="AF9" s="803">
        <v>3</v>
      </c>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19279</v>
      </c>
      <c r="R23" s="836"/>
      <c r="S23" s="836"/>
      <c r="T23" s="836"/>
      <c r="U23" s="836"/>
      <c r="V23" s="836">
        <v>18075</v>
      </c>
      <c r="W23" s="836"/>
      <c r="X23" s="836"/>
      <c r="Y23" s="836"/>
      <c r="Z23" s="836"/>
      <c r="AA23" s="836">
        <v>1204</v>
      </c>
      <c r="AB23" s="836"/>
      <c r="AC23" s="836"/>
      <c r="AD23" s="836"/>
      <c r="AE23" s="837"/>
      <c r="AF23" s="838">
        <v>1173</v>
      </c>
      <c r="AG23" s="836"/>
      <c r="AH23" s="836"/>
      <c r="AI23" s="836"/>
      <c r="AJ23" s="839"/>
      <c r="AK23" s="840"/>
      <c r="AL23" s="841"/>
      <c r="AM23" s="841"/>
      <c r="AN23" s="841"/>
      <c r="AO23" s="841"/>
      <c r="AP23" s="836">
        <v>18253</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6489</v>
      </c>
      <c r="R28" s="865"/>
      <c r="S28" s="865"/>
      <c r="T28" s="865"/>
      <c r="U28" s="865"/>
      <c r="V28" s="865">
        <v>6132</v>
      </c>
      <c r="W28" s="865"/>
      <c r="X28" s="865"/>
      <c r="Y28" s="865"/>
      <c r="Z28" s="865"/>
      <c r="AA28" s="865">
        <v>357</v>
      </c>
      <c r="AB28" s="865"/>
      <c r="AC28" s="865"/>
      <c r="AD28" s="865"/>
      <c r="AE28" s="866"/>
      <c r="AF28" s="867">
        <v>357</v>
      </c>
      <c r="AG28" s="865"/>
      <c r="AH28" s="865"/>
      <c r="AI28" s="865"/>
      <c r="AJ28" s="868"/>
      <c r="AK28" s="869">
        <v>397</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4373</v>
      </c>
      <c r="R29" s="801"/>
      <c r="S29" s="801"/>
      <c r="T29" s="801"/>
      <c r="U29" s="801"/>
      <c r="V29" s="801">
        <v>4188</v>
      </c>
      <c r="W29" s="801"/>
      <c r="X29" s="801"/>
      <c r="Y29" s="801"/>
      <c r="Z29" s="801"/>
      <c r="AA29" s="801">
        <v>185</v>
      </c>
      <c r="AB29" s="801"/>
      <c r="AC29" s="801"/>
      <c r="AD29" s="801"/>
      <c r="AE29" s="802"/>
      <c r="AF29" s="803">
        <v>185</v>
      </c>
      <c r="AG29" s="804"/>
      <c r="AH29" s="804"/>
      <c r="AI29" s="804"/>
      <c r="AJ29" s="805"/>
      <c r="AK29" s="872">
        <v>571</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1092</v>
      </c>
      <c r="R30" s="801"/>
      <c r="S30" s="801"/>
      <c r="T30" s="801"/>
      <c r="U30" s="801"/>
      <c r="V30" s="801">
        <v>1058</v>
      </c>
      <c r="W30" s="801"/>
      <c r="X30" s="801"/>
      <c r="Y30" s="801"/>
      <c r="Z30" s="801"/>
      <c r="AA30" s="801">
        <v>34</v>
      </c>
      <c r="AB30" s="801"/>
      <c r="AC30" s="801"/>
      <c r="AD30" s="801"/>
      <c r="AE30" s="802"/>
      <c r="AF30" s="803">
        <v>34</v>
      </c>
      <c r="AG30" s="804"/>
      <c r="AH30" s="804"/>
      <c r="AI30" s="804"/>
      <c r="AJ30" s="805"/>
      <c r="AK30" s="872">
        <v>600</v>
      </c>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1178</v>
      </c>
      <c r="R31" s="801"/>
      <c r="S31" s="801"/>
      <c r="T31" s="801"/>
      <c r="U31" s="801"/>
      <c r="V31" s="801">
        <v>1022</v>
      </c>
      <c r="W31" s="801"/>
      <c r="X31" s="801"/>
      <c r="Y31" s="801"/>
      <c r="Z31" s="801"/>
      <c r="AA31" s="801">
        <v>156</v>
      </c>
      <c r="AB31" s="801"/>
      <c r="AC31" s="801"/>
      <c r="AD31" s="801"/>
      <c r="AE31" s="802"/>
      <c r="AF31" s="803">
        <v>766</v>
      </c>
      <c r="AG31" s="804"/>
      <c r="AH31" s="804"/>
      <c r="AI31" s="804"/>
      <c r="AJ31" s="805"/>
      <c r="AK31" s="872">
        <v>8</v>
      </c>
      <c r="AL31" s="873"/>
      <c r="AM31" s="873"/>
      <c r="AN31" s="873"/>
      <c r="AO31" s="873"/>
      <c r="AP31" s="873">
        <v>3869</v>
      </c>
      <c r="AQ31" s="873"/>
      <c r="AR31" s="873"/>
      <c r="AS31" s="873"/>
      <c r="AT31" s="873"/>
      <c r="AU31" s="873">
        <v>27</v>
      </c>
      <c r="AV31" s="873"/>
      <c r="AW31" s="873"/>
      <c r="AX31" s="873"/>
      <c r="AY31" s="873"/>
      <c r="AZ31" s="874"/>
      <c r="BA31" s="874"/>
      <c r="BB31" s="874"/>
      <c r="BC31" s="874"/>
      <c r="BD31" s="874"/>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1914</v>
      </c>
      <c r="R32" s="801"/>
      <c r="S32" s="801"/>
      <c r="T32" s="801"/>
      <c r="U32" s="801"/>
      <c r="V32" s="801">
        <v>1879</v>
      </c>
      <c r="W32" s="801"/>
      <c r="X32" s="801"/>
      <c r="Y32" s="801"/>
      <c r="Z32" s="801"/>
      <c r="AA32" s="801">
        <v>35</v>
      </c>
      <c r="AB32" s="801"/>
      <c r="AC32" s="801"/>
      <c r="AD32" s="801"/>
      <c r="AE32" s="802"/>
      <c r="AF32" s="803">
        <v>35</v>
      </c>
      <c r="AG32" s="804"/>
      <c r="AH32" s="804"/>
      <c r="AI32" s="804"/>
      <c r="AJ32" s="805"/>
      <c r="AK32" s="872">
        <v>602</v>
      </c>
      <c r="AL32" s="873"/>
      <c r="AM32" s="873"/>
      <c r="AN32" s="873"/>
      <c r="AO32" s="873"/>
      <c r="AP32" s="873">
        <v>6151</v>
      </c>
      <c r="AQ32" s="873"/>
      <c r="AR32" s="873"/>
      <c r="AS32" s="873"/>
      <c r="AT32" s="873"/>
      <c r="AU32" s="873">
        <v>5973</v>
      </c>
      <c r="AV32" s="873"/>
      <c r="AW32" s="873"/>
      <c r="AX32" s="873"/>
      <c r="AY32" s="873"/>
      <c r="AZ32" s="874"/>
      <c r="BA32" s="874"/>
      <c r="BB32" s="874"/>
      <c r="BC32" s="874"/>
      <c r="BD32" s="874"/>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1377</v>
      </c>
      <c r="AG63" s="884"/>
      <c r="AH63" s="884"/>
      <c r="AI63" s="884"/>
      <c r="AJ63" s="885"/>
      <c r="AK63" s="886"/>
      <c r="AL63" s="881"/>
      <c r="AM63" s="881"/>
      <c r="AN63" s="881"/>
      <c r="AO63" s="881"/>
      <c r="AP63" s="884">
        <v>10020</v>
      </c>
      <c r="AQ63" s="884"/>
      <c r="AR63" s="884"/>
      <c r="AS63" s="884"/>
      <c r="AT63" s="884"/>
      <c r="AU63" s="884">
        <v>6000</v>
      </c>
      <c r="AV63" s="884"/>
      <c r="AW63" s="884"/>
      <c r="AX63" s="884"/>
      <c r="AY63" s="884"/>
      <c r="AZ63" s="888"/>
      <c r="BA63" s="888"/>
      <c r="BB63" s="888"/>
      <c r="BC63" s="888"/>
      <c r="BD63" s="888"/>
      <c r="BE63" s="889"/>
      <c r="BF63" s="889"/>
      <c r="BG63" s="889"/>
      <c r="BH63" s="889"/>
      <c r="BI63" s="890"/>
      <c r="BJ63" s="891" t="s">
        <v>137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391</v>
      </c>
      <c r="R66" s="760"/>
      <c r="S66" s="760"/>
      <c r="T66" s="760"/>
      <c r="U66" s="761"/>
      <c r="V66" s="759" t="s">
        <v>392</v>
      </c>
      <c r="W66" s="760"/>
      <c r="X66" s="760"/>
      <c r="Y66" s="760"/>
      <c r="Z66" s="761"/>
      <c r="AA66" s="759" t="s">
        <v>393</v>
      </c>
      <c r="AB66" s="760"/>
      <c r="AC66" s="760"/>
      <c r="AD66" s="760"/>
      <c r="AE66" s="761"/>
      <c r="AF66" s="894" t="s">
        <v>394</v>
      </c>
      <c r="AG66" s="855"/>
      <c r="AH66" s="855"/>
      <c r="AI66" s="855"/>
      <c r="AJ66" s="895"/>
      <c r="AK66" s="759" t="s">
        <v>410</v>
      </c>
      <c r="AL66" s="783"/>
      <c r="AM66" s="783"/>
      <c r="AN66" s="783"/>
      <c r="AO66" s="784"/>
      <c r="AP66" s="759" t="s">
        <v>396</v>
      </c>
      <c r="AQ66" s="760"/>
      <c r="AR66" s="760"/>
      <c r="AS66" s="760"/>
      <c r="AT66" s="761"/>
      <c r="AU66" s="759" t="s">
        <v>411</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566</v>
      </c>
      <c r="C68" s="912"/>
      <c r="D68" s="912"/>
      <c r="E68" s="912"/>
      <c r="F68" s="912"/>
      <c r="G68" s="912"/>
      <c r="H68" s="912"/>
      <c r="I68" s="912"/>
      <c r="J68" s="912"/>
      <c r="K68" s="912"/>
      <c r="L68" s="912"/>
      <c r="M68" s="912"/>
      <c r="N68" s="912"/>
      <c r="O68" s="912"/>
      <c r="P68" s="913"/>
      <c r="Q68" s="914">
        <v>2056</v>
      </c>
      <c r="R68" s="908"/>
      <c r="S68" s="908"/>
      <c r="T68" s="908"/>
      <c r="U68" s="908"/>
      <c r="V68" s="908">
        <v>2034</v>
      </c>
      <c r="W68" s="908"/>
      <c r="X68" s="908"/>
      <c r="Y68" s="908"/>
      <c r="Z68" s="908"/>
      <c r="AA68" s="908">
        <v>22</v>
      </c>
      <c r="AB68" s="908"/>
      <c r="AC68" s="908"/>
      <c r="AD68" s="908"/>
      <c r="AE68" s="908"/>
      <c r="AF68" s="908">
        <v>22</v>
      </c>
      <c r="AG68" s="908"/>
      <c r="AH68" s="908"/>
      <c r="AI68" s="908"/>
      <c r="AJ68" s="908"/>
      <c r="AK68" s="908"/>
      <c r="AL68" s="908"/>
      <c r="AM68" s="908"/>
      <c r="AN68" s="908"/>
      <c r="AO68" s="908"/>
      <c r="AP68" s="908"/>
      <c r="AQ68" s="908"/>
      <c r="AR68" s="908"/>
      <c r="AS68" s="908"/>
      <c r="AT68" s="908"/>
      <c r="AU68" s="908"/>
      <c r="AV68" s="908"/>
      <c r="AW68" s="908"/>
      <c r="AX68" s="908"/>
      <c r="AY68" s="908"/>
      <c r="AZ68" s="909" t="s">
        <v>573</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567</v>
      </c>
      <c r="C69" s="916"/>
      <c r="D69" s="916"/>
      <c r="E69" s="916"/>
      <c r="F69" s="916"/>
      <c r="G69" s="916"/>
      <c r="H69" s="916"/>
      <c r="I69" s="916"/>
      <c r="J69" s="916"/>
      <c r="K69" s="916"/>
      <c r="L69" s="916"/>
      <c r="M69" s="916"/>
      <c r="N69" s="916"/>
      <c r="O69" s="916"/>
      <c r="P69" s="917"/>
      <c r="Q69" s="918">
        <v>723894</v>
      </c>
      <c r="R69" s="873"/>
      <c r="S69" s="873"/>
      <c r="T69" s="873"/>
      <c r="U69" s="873"/>
      <c r="V69" s="873">
        <v>705179</v>
      </c>
      <c r="W69" s="873"/>
      <c r="X69" s="873"/>
      <c r="Y69" s="873"/>
      <c r="Z69" s="873"/>
      <c r="AA69" s="873">
        <v>18715</v>
      </c>
      <c r="AB69" s="873"/>
      <c r="AC69" s="873"/>
      <c r="AD69" s="873"/>
      <c r="AE69" s="873"/>
      <c r="AF69" s="873">
        <v>18715</v>
      </c>
      <c r="AG69" s="873"/>
      <c r="AH69" s="873"/>
      <c r="AI69" s="873"/>
      <c r="AJ69" s="873"/>
      <c r="AK69" s="873">
        <v>1705</v>
      </c>
      <c r="AL69" s="873"/>
      <c r="AM69" s="873"/>
      <c r="AN69" s="873"/>
      <c r="AO69" s="873"/>
      <c r="AP69" s="873"/>
      <c r="AQ69" s="873"/>
      <c r="AR69" s="873"/>
      <c r="AS69" s="873"/>
      <c r="AT69" s="873"/>
      <c r="AU69" s="873"/>
      <c r="AV69" s="873"/>
      <c r="AW69" s="873"/>
      <c r="AX69" s="873"/>
      <c r="AY69" s="873"/>
      <c r="AZ69" s="919" t="s">
        <v>574</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568</v>
      </c>
      <c r="C70" s="916"/>
      <c r="D70" s="916"/>
      <c r="E70" s="916"/>
      <c r="F70" s="916"/>
      <c r="G70" s="916"/>
      <c r="H70" s="916"/>
      <c r="I70" s="916"/>
      <c r="J70" s="916"/>
      <c r="K70" s="916"/>
      <c r="L70" s="916"/>
      <c r="M70" s="916"/>
      <c r="N70" s="916"/>
      <c r="O70" s="916"/>
      <c r="P70" s="917"/>
      <c r="Q70" s="918">
        <v>23533</v>
      </c>
      <c r="R70" s="873"/>
      <c r="S70" s="873"/>
      <c r="T70" s="873"/>
      <c r="U70" s="873"/>
      <c r="V70" s="873">
        <v>22843</v>
      </c>
      <c r="W70" s="873"/>
      <c r="X70" s="873"/>
      <c r="Y70" s="873"/>
      <c r="Z70" s="873"/>
      <c r="AA70" s="873">
        <v>689</v>
      </c>
      <c r="AB70" s="873"/>
      <c r="AC70" s="873"/>
      <c r="AD70" s="873"/>
      <c r="AE70" s="873"/>
      <c r="AF70" s="873">
        <v>689</v>
      </c>
      <c r="AG70" s="873"/>
      <c r="AH70" s="873"/>
      <c r="AI70" s="873"/>
      <c r="AJ70" s="873"/>
      <c r="AK70" s="873">
        <v>22</v>
      </c>
      <c r="AL70" s="873"/>
      <c r="AM70" s="873"/>
      <c r="AN70" s="873"/>
      <c r="AO70" s="873"/>
      <c r="AP70" s="873"/>
      <c r="AQ70" s="873"/>
      <c r="AR70" s="873"/>
      <c r="AS70" s="873"/>
      <c r="AT70" s="873"/>
      <c r="AU70" s="873"/>
      <c r="AV70" s="873"/>
      <c r="AW70" s="873"/>
      <c r="AX70" s="873"/>
      <c r="AY70" s="873"/>
      <c r="AZ70" s="919" t="s">
        <v>573</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572</v>
      </c>
      <c r="C71" s="916"/>
      <c r="D71" s="916"/>
      <c r="E71" s="916"/>
      <c r="F71" s="916"/>
      <c r="G71" s="916"/>
      <c r="H71" s="916"/>
      <c r="I71" s="916"/>
      <c r="J71" s="916"/>
      <c r="K71" s="916"/>
      <c r="L71" s="916"/>
      <c r="M71" s="916"/>
      <c r="N71" s="916"/>
      <c r="O71" s="916"/>
      <c r="P71" s="917"/>
      <c r="Q71" s="918">
        <v>370</v>
      </c>
      <c r="R71" s="873"/>
      <c r="S71" s="873"/>
      <c r="T71" s="873"/>
      <c r="U71" s="873"/>
      <c r="V71" s="873">
        <v>135</v>
      </c>
      <c r="W71" s="873"/>
      <c r="X71" s="873"/>
      <c r="Y71" s="873"/>
      <c r="Z71" s="873"/>
      <c r="AA71" s="873">
        <v>235</v>
      </c>
      <c r="AB71" s="873"/>
      <c r="AC71" s="873"/>
      <c r="AD71" s="873"/>
      <c r="AE71" s="873"/>
      <c r="AF71" s="873">
        <v>235</v>
      </c>
      <c r="AG71" s="873"/>
      <c r="AH71" s="873"/>
      <c r="AI71" s="873"/>
      <c r="AJ71" s="873"/>
      <c r="AK71" s="873"/>
      <c r="AL71" s="873"/>
      <c r="AM71" s="873"/>
      <c r="AN71" s="873"/>
      <c r="AO71" s="873"/>
      <c r="AP71" s="873"/>
      <c r="AQ71" s="873"/>
      <c r="AR71" s="873"/>
      <c r="AS71" s="873"/>
      <c r="AT71" s="873"/>
      <c r="AU71" s="873"/>
      <c r="AV71" s="873"/>
      <c r="AW71" s="873"/>
      <c r="AX71" s="873"/>
      <c r="AY71" s="873"/>
      <c r="AZ71" s="919" t="s">
        <v>575</v>
      </c>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571</v>
      </c>
      <c r="C72" s="916"/>
      <c r="D72" s="916"/>
      <c r="E72" s="916"/>
      <c r="F72" s="916"/>
      <c r="G72" s="916"/>
      <c r="H72" s="916"/>
      <c r="I72" s="916"/>
      <c r="J72" s="916"/>
      <c r="K72" s="916"/>
      <c r="L72" s="916"/>
      <c r="M72" s="916"/>
      <c r="N72" s="916"/>
      <c r="O72" s="916"/>
      <c r="P72" s="917"/>
      <c r="Q72" s="918">
        <v>405</v>
      </c>
      <c r="R72" s="873"/>
      <c r="S72" s="873"/>
      <c r="T72" s="873"/>
      <c r="U72" s="873"/>
      <c r="V72" s="873">
        <v>397</v>
      </c>
      <c r="W72" s="873"/>
      <c r="X72" s="873"/>
      <c r="Y72" s="873"/>
      <c r="Z72" s="873"/>
      <c r="AA72" s="873">
        <v>8</v>
      </c>
      <c r="AB72" s="873"/>
      <c r="AC72" s="873"/>
      <c r="AD72" s="873"/>
      <c r="AE72" s="873"/>
      <c r="AF72" s="873">
        <v>8</v>
      </c>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570</v>
      </c>
      <c r="C73" s="916"/>
      <c r="D73" s="916"/>
      <c r="E73" s="916"/>
      <c r="F73" s="916"/>
      <c r="G73" s="916"/>
      <c r="H73" s="916"/>
      <c r="I73" s="916"/>
      <c r="J73" s="916"/>
      <c r="K73" s="916"/>
      <c r="L73" s="916"/>
      <c r="M73" s="916"/>
      <c r="N73" s="916"/>
      <c r="O73" s="916"/>
      <c r="P73" s="917"/>
      <c r="Q73" s="918">
        <v>52301</v>
      </c>
      <c r="R73" s="873"/>
      <c r="S73" s="873"/>
      <c r="T73" s="873"/>
      <c r="U73" s="873"/>
      <c r="V73" s="873">
        <v>48278</v>
      </c>
      <c r="W73" s="873"/>
      <c r="X73" s="873"/>
      <c r="Y73" s="873"/>
      <c r="Z73" s="873"/>
      <c r="AA73" s="873">
        <v>4023</v>
      </c>
      <c r="AB73" s="873"/>
      <c r="AC73" s="873"/>
      <c r="AD73" s="873"/>
      <c r="AE73" s="873"/>
      <c r="AF73" s="873">
        <v>4023</v>
      </c>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569</v>
      </c>
      <c r="C74" s="916"/>
      <c r="D74" s="916"/>
      <c r="E74" s="916"/>
      <c r="F74" s="916"/>
      <c r="G74" s="916"/>
      <c r="H74" s="916"/>
      <c r="I74" s="916"/>
      <c r="J74" s="916"/>
      <c r="K74" s="916"/>
      <c r="L74" s="916"/>
      <c r="M74" s="916"/>
      <c r="N74" s="916"/>
      <c r="O74" s="916"/>
      <c r="P74" s="917"/>
      <c r="Q74" s="918">
        <v>9</v>
      </c>
      <c r="R74" s="873"/>
      <c r="S74" s="873"/>
      <c r="T74" s="873"/>
      <c r="U74" s="873"/>
      <c r="V74" s="873">
        <v>4</v>
      </c>
      <c r="W74" s="873"/>
      <c r="X74" s="873"/>
      <c r="Y74" s="873"/>
      <c r="Z74" s="873"/>
      <c r="AA74" s="873">
        <v>5</v>
      </c>
      <c r="AB74" s="873"/>
      <c r="AC74" s="873"/>
      <c r="AD74" s="873"/>
      <c r="AE74" s="873"/>
      <c r="AF74" s="873">
        <v>5</v>
      </c>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23697</v>
      </c>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36</v>
      </c>
      <c r="CS102" s="892"/>
      <c r="CT102" s="892"/>
      <c r="CU102" s="892"/>
      <c r="CV102" s="935"/>
      <c r="CW102" s="934">
        <v>347</v>
      </c>
      <c r="CX102" s="892"/>
      <c r="CY102" s="892"/>
      <c r="CZ102" s="892"/>
      <c r="DA102" s="935"/>
      <c r="DB102" s="934">
        <v>4</v>
      </c>
      <c r="DC102" s="892"/>
      <c r="DD102" s="892"/>
      <c r="DE102" s="892"/>
      <c r="DF102" s="935"/>
      <c r="DG102" s="934"/>
      <c r="DH102" s="892"/>
      <c r="DI102" s="892"/>
      <c r="DJ102" s="892"/>
      <c r="DK102" s="935"/>
      <c r="DL102" s="934">
        <v>200</v>
      </c>
      <c r="DM102" s="892"/>
      <c r="DN102" s="892"/>
      <c r="DO102" s="892"/>
      <c r="DP102" s="935"/>
      <c r="DQ102" s="934">
        <v>58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421</v>
      </c>
      <c r="AB109" s="937"/>
      <c r="AC109" s="937"/>
      <c r="AD109" s="937"/>
      <c r="AE109" s="938"/>
      <c r="AF109" s="936" t="s">
        <v>303</v>
      </c>
      <c r="AG109" s="937"/>
      <c r="AH109" s="937"/>
      <c r="AI109" s="937"/>
      <c r="AJ109" s="938"/>
      <c r="AK109" s="936" t="s">
        <v>302</v>
      </c>
      <c r="AL109" s="937"/>
      <c r="AM109" s="937"/>
      <c r="AN109" s="937"/>
      <c r="AO109" s="938"/>
      <c r="AP109" s="936" t="s">
        <v>422</v>
      </c>
      <c r="AQ109" s="937"/>
      <c r="AR109" s="937"/>
      <c r="AS109" s="937"/>
      <c r="AT109" s="939"/>
      <c r="AU109" s="956" t="s">
        <v>420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421</v>
      </c>
      <c r="BR109" s="937"/>
      <c r="BS109" s="937"/>
      <c r="BT109" s="937"/>
      <c r="BU109" s="938"/>
      <c r="BV109" s="936" t="s">
        <v>303</v>
      </c>
      <c r="BW109" s="937"/>
      <c r="BX109" s="937"/>
      <c r="BY109" s="937"/>
      <c r="BZ109" s="938"/>
      <c r="CA109" s="936" t="s">
        <v>302</v>
      </c>
      <c r="CB109" s="937"/>
      <c r="CC109" s="937"/>
      <c r="CD109" s="937"/>
      <c r="CE109" s="938"/>
      <c r="CF109" s="957" t="s">
        <v>422</v>
      </c>
      <c r="CG109" s="957"/>
      <c r="CH109" s="957"/>
      <c r="CI109" s="957"/>
      <c r="CJ109" s="957"/>
      <c r="CK109" s="936" t="s">
        <v>423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421</v>
      </c>
      <c r="DH109" s="937"/>
      <c r="DI109" s="937"/>
      <c r="DJ109" s="937"/>
      <c r="DK109" s="938"/>
      <c r="DL109" s="936" t="s">
        <v>303</v>
      </c>
      <c r="DM109" s="937"/>
      <c r="DN109" s="937"/>
      <c r="DO109" s="937"/>
      <c r="DP109" s="938"/>
      <c r="DQ109" s="936" t="s">
        <v>302</v>
      </c>
      <c r="DR109" s="937"/>
      <c r="DS109" s="937"/>
      <c r="DT109" s="937"/>
      <c r="DU109" s="938"/>
      <c r="DV109" s="936" t="s">
        <v>422</v>
      </c>
      <c r="DW109" s="937"/>
      <c r="DX109" s="937"/>
      <c r="DY109" s="937"/>
      <c r="DZ109" s="939"/>
    </row>
    <row r="110" spans="1:131" s="246" customFormat="1" ht="26.25" customHeight="1" x14ac:dyDescent="0.15">
      <c r="A110" s="940" t="s">
        <v>424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1799862</v>
      </c>
      <c r="AB110" s="944"/>
      <c r="AC110" s="944"/>
      <c r="AD110" s="944"/>
      <c r="AE110" s="945"/>
      <c r="AF110" s="946">
        <v>1917414</v>
      </c>
      <c r="AG110" s="944"/>
      <c r="AH110" s="944"/>
      <c r="AI110" s="944"/>
      <c r="AJ110" s="945"/>
      <c r="AK110" s="946">
        <v>1959232</v>
      </c>
      <c r="AL110" s="944"/>
      <c r="AM110" s="944"/>
      <c r="AN110" s="944"/>
      <c r="AO110" s="945"/>
      <c r="AP110" s="947">
        <v>19.8</v>
      </c>
      <c r="AQ110" s="948"/>
      <c r="AR110" s="948"/>
      <c r="AS110" s="948"/>
      <c r="AT110" s="949"/>
      <c r="AU110" s="950" t="s">
        <v>72</v>
      </c>
      <c r="AV110" s="951"/>
      <c r="AW110" s="951"/>
      <c r="AX110" s="951"/>
      <c r="AY110" s="951"/>
      <c r="AZ110" s="992" t="s">
        <v>425</v>
      </c>
      <c r="BA110" s="941"/>
      <c r="BB110" s="941"/>
      <c r="BC110" s="941"/>
      <c r="BD110" s="941"/>
      <c r="BE110" s="941"/>
      <c r="BF110" s="941"/>
      <c r="BG110" s="941"/>
      <c r="BH110" s="941"/>
      <c r="BI110" s="941"/>
      <c r="BJ110" s="941"/>
      <c r="BK110" s="941"/>
      <c r="BL110" s="941"/>
      <c r="BM110" s="941"/>
      <c r="BN110" s="941"/>
      <c r="BO110" s="941"/>
      <c r="BP110" s="942"/>
      <c r="BQ110" s="978">
        <v>18572208</v>
      </c>
      <c r="BR110" s="979"/>
      <c r="BS110" s="979"/>
      <c r="BT110" s="979"/>
      <c r="BU110" s="979"/>
      <c r="BV110" s="979">
        <v>18566865</v>
      </c>
      <c r="BW110" s="979"/>
      <c r="BX110" s="979"/>
      <c r="BY110" s="979"/>
      <c r="BZ110" s="979"/>
      <c r="CA110" s="979">
        <v>18253427</v>
      </c>
      <c r="CB110" s="979"/>
      <c r="CC110" s="979"/>
      <c r="CD110" s="979"/>
      <c r="CE110" s="979"/>
      <c r="CF110" s="993">
        <v>184.5</v>
      </c>
      <c r="CG110" s="994"/>
      <c r="CH110" s="994"/>
      <c r="CI110" s="994"/>
      <c r="CJ110" s="994"/>
      <c r="CK110" s="995" t="s">
        <v>426</v>
      </c>
      <c r="CL110" s="996"/>
      <c r="CM110" s="975" t="s">
        <v>427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428</v>
      </c>
      <c r="DH110" s="979"/>
      <c r="DI110" s="979"/>
      <c r="DJ110" s="979"/>
      <c r="DK110" s="979"/>
      <c r="DL110" s="979" t="s">
        <v>137</v>
      </c>
      <c r="DM110" s="979"/>
      <c r="DN110" s="979"/>
      <c r="DO110" s="979"/>
      <c r="DP110" s="979"/>
      <c r="DQ110" s="979" t="s">
        <v>137</v>
      </c>
      <c r="DR110" s="979"/>
      <c r="DS110" s="979"/>
      <c r="DT110" s="979"/>
      <c r="DU110" s="979"/>
      <c r="DV110" s="980" t="s">
        <v>137</v>
      </c>
      <c r="DW110" s="980"/>
      <c r="DX110" s="980"/>
      <c r="DY110" s="980"/>
      <c r="DZ110" s="981"/>
    </row>
    <row r="111" spans="1:131" s="246" customFormat="1" ht="26.25" customHeight="1" x14ac:dyDescent="0.15">
      <c r="A111" s="982" t="s">
        <v>429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137</v>
      </c>
      <c r="AB111" s="986"/>
      <c r="AC111" s="986"/>
      <c r="AD111" s="986"/>
      <c r="AE111" s="987"/>
      <c r="AF111" s="988" t="s">
        <v>430</v>
      </c>
      <c r="AG111" s="986"/>
      <c r="AH111" s="986"/>
      <c r="AI111" s="986"/>
      <c r="AJ111" s="987"/>
      <c r="AK111" s="988" t="s">
        <v>137</v>
      </c>
      <c r="AL111" s="986"/>
      <c r="AM111" s="986"/>
      <c r="AN111" s="986"/>
      <c r="AO111" s="987"/>
      <c r="AP111" s="989" t="s">
        <v>137</v>
      </c>
      <c r="AQ111" s="990"/>
      <c r="AR111" s="990"/>
      <c r="AS111" s="990"/>
      <c r="AT111" s="991"/>
      <c r="AU111" s="952"/>
      <c r="AV111" s="953"/>
      <c r="AW111" s="953"/>
      <c r="AX111" s="953"/>
      <c r="AY111" s="953"/>
      <c r="AZ111" s="1001" t="s">
        <v>431</v>
      </c>
      <c r="BA111" s="1002"/>
      <c r="BB111" s="1002"/>
      <c r="BC111" s="1002"/>
      <c r="BD111" s="1002"/>
      <c r="BE111" s="1002"/>
      <c r="BF111" s="1002"/>
      <c r="BG111" s="1002"/>
      <c r="BH111" s="1002"/>
      <c r="BI111" s="1002"/>
      <c r="BJ111" s="1002"/>
      <c r="BK111" s="1002"/>
      <c r="BL111" s="1002"/>
      <c r="BM111" s="1002"/>
      <c r="BN111" s="1002"/>
      <c r="BO111" s="1002"/>
      <c r="BP111" s="1003"/>
      <c r="BQ111" s="971">
        <v>91023</v>
      </c>
      <c r="BR111" s="972"/>
      <c r="BS111" s="972"/>
      <c r="BT111" s="972"/>
      <c r="BU111" s="972"/>
      <c r="BV111" s="972">
        <v>39292</v>
      </c>
      <c r="BW111" s="972"/>
      <c r="BX111" s="972"/>
      <c r="BY111" s="972"/>
      <c r="BZ111" s="972"/>
      <c r="CA111" s="972" t="s">
        <v>430</v>
      </c>
      <c r="CB111" s="972"/>
      <c r="CC111" s="972"/>
      <c r="CD111" s="972"/>
      <c r="CE111" s="972"/>
      <c r="CF111" s="966" t="s">
        <v>430</v>
      </c>
      <c r="CG111" s="967"/>
      <c r="CH111" s="967"/>
      <c r="CI111" s="967"/>
      <c r="CJ111" s="967"/>
      <c r="CK111" s="997"/>
      <c r="CL111" s="998"/>
      <c r="CM111" s="968" t="s">
        <v>432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430</v>
      </c>
      <c r="DH111" s="972"/>
      <c r="DI111" s="972"/>
      <c r="DJ111" s="972"/>
      <c r="DK111" s="972"/>
      <c r="DL111" s="972" t="s">
        <v>430</v>
      </c>
      <c r="DM111" s="972"/>
      <c r="DN111" s="972"/>
      <c r="DO111" s="972"/>
      <c r="DP111" s="972"/>
      <c r="DQ111" s="972" t="s">
        <v>430</v>
      </c>
      <c r="DR111" s="972"/>
      <c r="DS111" s="972"/>
      <c r="DT111" s="972"/>
      <c r="DU111" s="972"/>
      <c r="DV111" s="973" t="s">
        <v>137</v>
      </c>
      <c r="DW111" s="973"/>
      <c r="DX111" s="973"/>
      <c r="DY111" s="973"/>
      <c r="DZ111" s="974"/>
    </row>
    <row r="112" spans="1:131" s="246" customFormat="1" ht="26.25" customHeight="1" x14ac:dyDescent="0.15">
      <c r="A112" s="1004" t="s">
        <v>433</v>
      </c>
      <c r="B112" s="1005"/>
      <c r="C112" s="1002" t="s">
        <v>434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428</v>
      </c>
      <c r="AB112" s="1011"/>
      <c r="AC112" s="1011"/>
      <c r="AD112" s="1011"/>
      <c r="AE112" s="1012"/>
      <c r="AF112" s="1013" t="s">
        <v>430</v>
      </c>
      <c r="AG112" s="1011"/>
      <c r="AH112" s="1011"/>
      <c r="AI112" s="1011"/>
      <c r="AJ112" s="1012"/>
      <c r="AK112" s="1013" t="s">
        <v>430</v>
      </c>
      <c r="AL112" s="1011"/>
      <c r="AM112" s="1011"/>
      <c r="AN112" s="1011"/>
      <c r="AO112" s="1012"/>
      <c r="AP112" s="1014" t="s">
        <v>430</v>
      </c>
      <c r="AQ112" s="1015"/>
      <c r="AR112" s="1015"/>
      <c r="AS112" s="1015"/>
      <c r="AT112" s="1016"/>
      <c r="AU112" s="952"/>
      <c r="AV112" s="953"/>
      <c r="AW112" s="953"/>
      <c r="AX112" s="953"/>
      <c r="AY112" s="953"/>
      <c r="AZ112" s="1001" t="s">
        <v>435</v>
      </c>
      <c r="BA112" s="1002"/>
      <c r="BB112" s="1002"/>
      <c r="BC112" s="1002"/>
      <c r="BD112" s="1002"/>
      <c r="BE112" s="1002"/>
      <c r="BF112" s="1002"/>
      <c r="BG112" s="1002"/>
      <c r="BH112" s="1002"/>
      <c r="BI112" s="1002"/>
      <c r="BJ112" s="1002"/>
      <c r="BK112" s="1002"/>
      <c r="BL112" s="1002"/>
      <c r="BM112" s="1002"/>
      <c r="BN112" s="1002"/>
      <c r="BO112" s="1002"/>
      <c r="BP112" s="1003"/>
      <c r="BQ112" s="971">
        <v>5783606</v>
      </c>
      <c r="BR112" s="972"/>
      <c r="BS112" s="972"/>
      <c r="BT112" s="972"/>
      <c r="BU112" s="972"/>
      <c r="BV112" s="972">
        <v>5871034</v>
      </c>
      <c r="BW112" s="972"/>
      <c r="BX112" s="972"/>
      <c r="BY112" s="972"/>
      <c r="BZ112" s="972"/>
      <c r="CA112" s="972">
        <v>5999632</v>
      </c>
      <c r="CB112" s="972"/>
      <c r="CC112" s="972"/>
      <c r="CD112" s="972"/>
      <c r="CE112" s="972"/>
      <c r="CF112" s="966">
        <v>60.6</v>
      </c>
      <c r="CG112" s="967"/>
      <c r="CH112" s="967"/>
      <c r="CI112" s="967"/>
      <c r="CJ112" s="967"/>
      <c r="CK112" s="997"/>
      <c r="CL112" s="998"/>
      <c r="CM112" s="968" t="s">
        <v>436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137</v>
      </c>
      <c r="DH112" s="972"/>
      <c r="DI112" s="972"/>
      <c r="DJ112" s="972"/>
      <c r="DK112" s="972"/>
      <c r="DL112" s="972" t="s">
        <v>137</v>
      </c>
      <c r="DM112" s="972"/>
      <c r="DN112" s="972"/>
      <c r="DO112" s="972"/>
      <c r="DP112" s="972"/>
      <c r="DQ112" s="972" t="s">
        <v>137</v>
      </c>
      <c r="DR112" s="972"/>
      <c r="DS112" s="972"/>
      <c r="DT112" s="972"/>
      <c r="DU112" s="972"/>
      <c r="DV112" s="973" t="s">
        <v>137</v>
      </c>
      <c r="DW112" s="973"/>
      <c r="DX112" s="973"/>
      <c r="DY112" s="973"/>
      <c r="DZ112" s="974"/>
    </row>
    <row r="113" spans="1:130" s="246" customFormat="1" ht="26.25" customHeight="1" x14ac:dyDescent="0.15">
      <c r="A113" s="1006"/>
      <c r="B113" s="1007"/>
      <c r="C113" s="1002" t="s">
        <v>437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567390</v>
      </c>
      <c r="AB113" s="986"/>
      <c r="AC113" s="986"/>
      <c r="AD113" s="986"/>
      <c r="AE113" s="987"/>
      <c r="AF113" s="988">
        <v>548967</v>
      </c>
      <c r="AG113" s="986"/>
      <c r="AH113" s="986"/>
      <c r="AI113" s="986"/>
      <c r="AJ113" s="987"/>
      <c r="AK113" s="988">
        <v>550522</v>
      </c>
      <c r="AL113" s="986"/>
      <c r="AM113" s="986"/>
      <c r="AN113" s="986"/>
      <c r="AO113" s="987"/>
      <c r="AP113" s="989">
        <v>5.6</v>
      </c>
      <c r="AQ113" s="990"/>
      <c r="AR113" s="990"/>
      <c r="AS113" s="990"/>
      <c r="AT113" s="991"/>
      <c r="AU113" s="952"/>
      <c r="AV113" s="953"/>
      <c r="AW113" s="953"/>
      <c r="AX113" s="953"/>
      <c r="AY113" s="953"/>
      <c r="AZ113" s="1001" t="s">
        <v>438</v>
      </c>
      <c r="BA113" s="1002"/>
      <c r="BB113" s="1002"/>
      <c r="BC113" s="1002"/>
      <c r="BD113" s="1002"/>
      <c r="BE113" s="1002"/>
      <c r="BF113" s="1002"/>
      <c r="BG113" s="1002"/>
      <c r="BH113" s="1002"/>
      <c r="BI113" s="1002"/>
      <c r="BJ113" s="1002"/>
      <c r="BK113" s="1002"/>
      <c r="BL113" s="1002"/>
      <c r="BM113" s="1002"/>
      <c r="BN113" s="1002"/>
      <c r="BO113" s="1002"/>
      <c r="BP113" s="1003"/>
      <c r="BQ113" s="971" t="s">
        <v>137</v>
      </c>
      <c r="BR113" s="972"/>
      <c r="BS113" s="972"/>
      <c r="BT113" s="972"/>
      <c r="BU113" s="972"/>
      <c r="BV113" s="972" t="s">
        <v>137</v>
      </c>
      <c r="BW113" s="972"/>
      <c r="BX113" s="972"/>
      <c r="BY113" s="972"/>
      <c r="BZ113" s="972"/>
      <c r="CA113" s="972" t="s">
        <v>430</v>
      </c>
      <c r="CB113" s="972"/>
      <c r="CC113" s="972"/>
      <c r="CD113" s="972"/>
      <c r="CE113" s="972"/>
      <c r="CF113" s="966" t="s">
        <v>430</v>
      </c>
      <c r="CG113" s="967"/>
      <c r="CH113" s="967"/>
      <c r="CI113" s="967"/>
      <c r="CJ113" s="967"/>
      <c r="CK113" s="997"/>
      <c r="CL113" s="998"/>
      <c r="CM113" s="968" t="s">
        <v>439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137</v>
      </c>
      <c r="DH113" s="1011"/>
      <c r="DI113" s="1011"/>
      <c r="DJ113" s="1011"/>
      <c r="DK113" s="1012"/>
      <c r="DL113" s="1013" t="s">
        <v>430</v>
      </c>
      <c r="DM113" s="1011"/>
      <c r="DN113" s="1011"/>
      <c r="DO113" s="1011"/>
      <c r="DP113" s="1012"/>
      <c r="DQ113" s="1013" t="s">
        <v>428</v>
      </c>
      <c r="DR113" s="1011"/>
      <c r="DS113" s="1011"/>
      <c r="DT113" s="1011"/>
      <c r="DU113" s="1012"/>
      <c r="DV113" s="1014" t="s">
        <v>430</v>
      </c>
      <c r="DW113" s="1015"/>
      <c r="DX113" s="1015"/>
      <c r="DY113" s="1015"/>
      <c r="DZ113" s="1016"/>
    </row>
    <row r="114" spans="1:130" s="246" customFormat="1" ht="26.25" customHeight="1" x14ac:dyDescent="0.15">
      <c r="A114" s="1006"/>
      <c r="B114" s="1007"/>
      <c r="C114" s="1002" t="s">
        <v>440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428</v>
      </c>
      <c r="AB114" s="1011"/>
      <c r="AC114" s="1011"/>
      <c r="AD114" s="1011"/>
      <c r="AE114" s="1012"/>
      <c r="AF114" s="1013" t="s">
        <v>430</v>
      </c>
      <c r="AG114" s="1011"/>
      <c r="AH114" s="1011"/>
      <c r="AI114" s="1011"/>
      <c r="AJ114" s="1012"/>
      <c r="AK114" s="1013" t="s">
        <v>428</v>
      </c>
      <c r="AL114" s="1011"/>
      <c r="AM114" s="1011"/>
      <c r="AN114" s="1011"/>
      <c r="AO114" s="1012"/>
      <c r="AP114" s="1014" t="s">
        <v>137</v>
      </c>
      <c r="AQ114" s="1015"/>
      <c r="AR114" s="1015"/>
      <c r="AS114" s="1015"/>
      <c r="AT114" s="1016"/>
      <c r="AU114" s="952"/>
      <c r="AV114" s="953"/>
      <c r="AW114" s="953"/>
      <c r="AX114" s="953"/>
      <c r="AY114" s="953"/>
      <c r="AZ114" s="1001" t="s">
        <v>441</v>
      </c>
      <c r="BA114" s="1002"/>
      <c r="BB114" s="1002"/>
      <c r="BC114" s="1002"/>
      <c r="BD114" s="1002"/>
      <c r="BE114" s="1002"/>
      <c r="BF114" s="1002"/>
      <c r="BG114" s="1002"/>
      <c r="BH114" s="1002"/>
      <c r="BI114" s="1002"/>
      <c r="BJ114" s="1002"/>
      <c r="BK114" s="1002"/>
      <c r="BL114" s="1002"/>
      <c r="BM114" s="1002"/>
      <c r="BN114" s="1002"/>
      <c r="BO114" s="1002"/>
      <c r="BP114" s="1003"/>
      <c r="BQ114" s="971">
        <v>4327922</v>
      </c>
      <c r="BR114" s="972"/>
      <c r="BS114" s="972"/>
      <c r="BT114" s="972"/>
      <c r="BU114" s="972"/>
      <c r="BV114" s="972">
        <v>4273645</v>
      </c>
      <c r="BW114" s="972"/>
      <c r="BX114" s="972"/>
      <c r="BY114" s="972"/>
      <c r="BZ114" s="972"/>
      <c r="CA114" s="972">
        <v>4113800</v>
      </c>
      <c r="CB114" s="972"/>
      <c r="CC114" s="972"/>
      <c r="CD114" s="972"/>
      <c r="CE114" s="972"/>
      <c r="CF114" s="966">
        <v>41.6</v>
      </c>
      <c r="CG114" s="967"/>
      <c r="CH114" s="967"/>
      <c r="CI114" s="967"/>
      <c r="CJ114" s="967"/>
      <c r="CK114" s="997"/>
      <c r="CL114" s="998"/>
      <c r="CM114" s="968" t="s">
        <v>442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137</v>
      </c>
      <c r="DH114" s="1011"/>
      <c r="DI114" s="1011"/>
      <c r="DJ114" s="1011"/>
      <c r="DK114" s="1012"/>
      <c r="DL114" s="1013" t="s">
        <v>137</v>
      </c>
      <c r="DM114" s="1011"/>
      <c r="DN114" s="1011"/>
      <c r="DO114" s="1011"/>
      <c r="DP114" s="1012"/>
      <c r="DQ114" s="1013" t="s">
        <v>137</v>
      </c>
      <c r="DR114" s="1011"/>
      <c r="DS114" s="1011"/>
      <c r="DT114" s="1011"/>
      <c r="DU114" s="1012"/>
      <c r="DV114" s="1014" t="s">
        <v>428</v>
      </c>
      <c r="DW114" s="1015"/>
      <c r="DX114" s="1015"/>
      <c r="DY114" s="1015"/>
      <c r="DZ114" s="1016"/>
    </row>
    <row r="115" spans="1:130" s="246" customFormat="1" ht="26.25" customHeight="1" x14ac:dyDescent="0.15">
      <c r="A115" s="1006"/>
      <c r="B115" s="1007"/>
      <c r="C115" s="1002" t="s">
        <v>443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21151</v>
      </c>
      <c r="AB115" s="986"/>
      <c r="AC115" s="986"/>
      <c r="AD115" s="986"/>
      <c r="AE115" s="987"/>
      <c r="AF115" s="988">
        <v>21220</v>
      </c>
      <c r="AG115" s="986"/>
      <c r="AH115" s="986"/>
      <c r="AI115" s="986"/>
      <c r="AJ115" s="987"/>
      <c r="AK115" s="988">
        <v>8338</v>
      </c>
      <c r="AL115" s="986"/>
      <c r="AM115" s="986"/>
      <c r="AN115" s="986"/>
      <c r="AO115" s="987"/>
      <c r="AP115" s="989">
        <v>0.1</v>
      </c>
      <c r="AQ115" s="990"/>
      <c r="AR115" s="990"/>
      <c r="AS115" s="990"/>
      <c r="AT115" s="991"/>
      <c r="AU115" s="952"/>
      <c r="AV115" s="953"/>
      <c r="AW115" s="953"/>
      <c r="AX115" s="953"/>
      <c r="AY115" s="953"/>
      <c r="AZ115" s="1001" t="s">
        <v>444</v>
      </c>
      <c r="BA115" s="1002"/>
      <c r="BB115" s="1002"/>
      <c r="BC115" s="1002"/>
      <c r="BD115" s="1002"/>
      <c r="BE115" s="1002"/>
      <c r="BF115" s="1002"/>
      <c r="BG115" s="1002"/>
      <c r="BH115" s="1002"/>
      <c r="BI115" s="1002"/>
      <c r="BJ115" s="1002"/>
      <c r="BK115" s="1002"/>
      <c r="BL115" s="1002"/>
      <c r="BM115" s="1002"/>
      <c r="BN115" s="1002"/>
      <c r="BO115" s="1002"/>
      <c r="BP115" s="1003"/>
      <c r="BQ115" s="971">
        <v>52330</v>
      </c>
      <c r="BR115" s="972"/>
      <c r="BS115" s="972"/>
      <c r="BT115" s="972"/>
      <c r="BU115" s="972"/>
      <c r="BV115" s="972">
        <v>14954</v>
      </c>
      <c r="BW115" s="972"/>
      <c r="BX115" s="972"/>
      <c r="BY115" s="972"/>
      <c r="BZ115" s="972"/>
      <c r="CA115" s="972">
        <v>59398</v>
      </c>
      <c r="CB115" s="972"/>
      <c r="CC115" s="972"/>
      <c r="CD115" s="972"/>
      <c r="CE115" s="972"/>
      <c r="CF115" s="966">
        <v>0.6</v>
      </c>
      <c r="CG115" s="967"/>
      <c r="CH115" s="967"/>
      <c r="CI115" s="967"/>
      <c r="CJ115" s="967"/>
      <c r="CK115" s="997"/>
      <c r="CL115" s="998"/>
      <c r="CM115" s="1001" t="s">
        <v>445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430</v>
      </c>
      <c r="DH115" s="1011"/>
      <c r="DI115" s="1011"/>
      <c r="DJ115" s="1011"/>
      <c r="DK115" s="1012"/>
      <c r="DL115" s="1013" t="s">
        <v>430</v>
      </c>
      <c r="DM115" s="1011"/>
      <c r="DN115" s="1011"/>
      <c r="DO115" s="1011"/>
      <c r="DP115" s="1012"/>
      <c r="DQ115" s="1013" t="s">
        <v>430</v>
      </c>
      <c r="DR115" s="1011"/>
      <c r="DS115" s="1011"/>
      <c r="DT115" s="1011"/>
      <c r="DU115" s="1012"/>
      <c r="DV115" s="1014" t="s">
        <v>430</v>
      </c>
      <c r="DW115" s="1015"/>
      <c r="DX115" s="1015"/>
      <c r="DY115" s="1015"/>
      <c r="DZ115" s="1016"/>
    </row>
    <row r="116" spans="1:130" s="246" customFormat="1" ht="26.25" customHeight="1" x14ac:dyDescent="0.15">
      <c r="A116" s="1008"/>
      <c r="B116" s="1009"/>
      <c r="C116" s="1017" t="s">
        <v>446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430</v>
      </c>
      <c r="AB116" s="1011"/>
      <c r="AC116" s="1011"/>
      <c r="AD116" s="1011"/>
      <c r="AE116" s="1012"/>
      <c r="AF116" s="1013" t="s">
        <v>430</v>
      </c>
      <c r="AG116" s="1011"/>
      <c r="AH116" s="1011"/>
      <c r="AI116" s="1011"/>
      <c r="AJ116" s="1012"/>
      <c r="AK116" s="1013" t="s">
        <v>137</v>
      </c>
      <c r="AL116" s="1011"/>
      <c r="AM116" s="1011"/>
      <c r="AN116" s="1011"/>
      <c r="AO116" s="1012"/>
      <c r="AP116" s="1014" t="s">
        <v>430</v>
      </c>
      <c r="AQ116" s="1015"/>
      <c r="AR116" s="1015"/>
      <c r="AS116" s="1015"/>
      <c r="AT116" s="1016"/>
      <c r="AU116" s="952"/>
      <c r="AV116" s="953"/>
      <c r="AW116" s="953"/>
      <c r="AX116" s="953"/>
      <c r="AY116" s="953"/>
      <c r="AZ116" s="1019" t="s">
        <v>447</v>
      </c>
      <c r="BA116" s="1020"/>
      <c r="BB116" s="1020"/>
      <c r="BC116" s="1020"/>
      <c r="BD116" s="1020"/>
      <c r="BE116" s="1020"/>
      <c r="BF116" s="1020"/>
      <c r="BG116" s="1020"/>
      <c r="BH116" s="1020"/>
      <c r="BI116" s="1020"/>
      <c r="BJ116" s="1020"/>
      <c r="BK116" s="1020"/>
      <c r="BL116" s="1020"/>
      <c r="BM116" s="1020"/>
      <c r="BN116" s="1020"/>
      <c r="BO116" s="1020"/>
      <c r="BP116" s="1021"/>
      <c r="BQ116" s="971" t="s">
        <v>137</v>
      </c>
      <c r="BR116" s="972"/>
      <c r="BS116" s="972"/>
      <c r="BT116" s="972"/>
      <c r="BU116" s="972"/>
      <c r="BV116" s="972" t="s">
        <v>137</v>
      </c>
      <c r="BW116" s="972"/>
      <c r="BX116" s="972"/>
      <c r="BY116" s="972"/>
      <c r="BZ116" s="972"/>
      <c r="CA116" s="972" t="s">
        <v>430</v>
      </c>
      <c r="CB116" s="972"/>
      <c r="CC116" s="972"/>
      <c r="CD116" s="972"/>
      <c r="CE116" s="972"/>
      <c r="CF116" s="966" t="s">
        <v>428</v>
      </c>
      <c r="CG116" s="967"/>
      <c r="CH116" s="967"/>
      <c r="CI116" s="967"/>
      <c r="CJ116" s="967"/>
      <c r="CK116" s="997"/>
      <c r="CL116" s="998"/>
      <c r="CM116" s="968" t="s">
        <v>448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137</v>
      </c>
      <c r="DH116" s="1011"/>
      <c r="DI116" s="1011"/>
      <c r="DJ116" s="1011"/>
      <c r="DK116" s="1012"/>
      <c r="DL116" s="1013" t="s">
        <v>137</v>
      </c>
      <c r="DM116" s="1011"/>
      <c r="DN116" s="1011"/>
      <c r="DO116" s="1011"/>
      <c r="DP116" s="1012"/>
      <c r="DQ116" s="1013" t="s">
        <v>137</v>
      </c>
      <c r="DR116" s="1011"/>
      <c r="DS116" s="1011"/>
      <c r="DT116" s="1011"/>
      <c r="DU116" s="1012"/>
      <c r="DV116" s="1014" t="s">
        <v>137</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449</v>
      </c>
      <c r="Z117" s="938"/>
      <c r="AA117" s="1028">
        <v>2388403</v>
      </c>
      <c r="AB117" s="1029"/>
      <c r="AC117" s="1029"/>
      <c r="AD117" s="1029"/>
      <c r="AE117" s="1030"/>
      <c r="AF117" s="1031">
        <v>2487601</v>
      </c>
      <c r="AG117" s="1029"/>
      <c r="AH117" s="1029"/>
      <c r="AI117" s="1029"/>
      <c r="AJ117" s="1030"/>
      <c r="AK117" s="1031">
        <v>2518092</v>
      </c>
      <c r="AL117" s="1029"/>
      <c r="AM117" s="1029"/>
      <c r="AN117" s="1029"/>
      <c r="AO117" s="1030"/>
      <c r="AP117" s="1032"/>
      <c r="AQ117" s="1033"/>
      <c r="AR117" s="1033"/>
      <c r="AS117" s="1033"/>
      <c r="AT117" s="1034"/>
      <c r="AU117" s="952"/>
      <c r="AV117" s="953"/>
      <c r="AW117" s="953"/>
      <c r="AX117" s="953"/>
      <c r="AY117" s="953"/>
      <c r="AZ117" s="1019" t="s">
        <v>450</v>
      </c>
      <c r="BA117" s="1020"/>
      <c r="BB117" s="1020"/>
      <c r="BC117" s="1020"/>
      <c r="BD117" s="1020"/>
      <c r="BE117" s="1020"/>
      <c r="BF117" s="1020"/>
      <c r="BG117" s="1020"/>
      <c r="BH117" s="1020"/>
      <c r="BI117" s="1020"/>
      <c r="BJ117" s="1020"/>
      <c r="BK117" s="1020"/>
      <c r="BL117" s="1020"/>
      <c r="BM117" s="1020"/>
      <c r="BN117" s="1020"/>
      <c r="BO117" s="1020"/>
      <c r="BP117" s="1021"/>
      <c r="BQ117" s="971" t="s">
        <v>137</v>
      </c>
      <c r="BR117" s="972"/>
      <c r="BS117" s="972"/>
      <c r="BT117" s="972"/>
      <c r="BU117" s="972"/>
      <c r="BV117" s="972" t="s">
        <v>137</v>
      </c>
      <c r="BW117" s="972"/>
      <c r="BX117" s="972"/>
      <c r="BY117" s="972"/>
      <c r="BZ117" s="972"/>
      <c r="CA117" s="972" t="s">
        <v>428</v>
      </c>
      <c r="CB117" s="972"/>
      <c r="CC117" s="972"/>
      <c r="CD117" s="972"/>
      <c r="CE117" s="972"/>
      <c r="CF117" s="966" t="s">
        <v>137</v>
      </c>
      <c r="CG117" s="967"/>
      <c r="CH117" s="967"/>
      <c r="CI117" s="967"/>
      <c r="CJ117" s="967"/>
      <c r="CK117" s="997"/>
      <c r="CL117" s="998"/>
      <c r="CM117" s="968" t="s">
        <v>451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137</v>
      </c>
      <c r="DH117" s="1011"/>
      <c r="DI117" s="1011"/>
      <c r="DJ117" s="1011"/>
      <c r="DK117" s="1012"/>
      <c r="DL117" s="1013" t="s">
        <v>137</v>
      </c>
      <c r="DM117" s="1011"/>
      <c r="DN117" s="1011"/>
      <c r="DO117" s="1011"/>
      <c r="DP117" s="1012"/>
      <c r="DQ117" s="1013" t="s">
        <v>137</v>
      </c>
      <c r="DR117" s="1011"/>
      <c r="DS117" s="1011"/>
      <c r="DT117" s="1011"/>
      <c r="DU117" s="1012"/>
      <c r="DV117" s="1014" t="s">
        <v>428</v>
      </c>
      <c r="DW117" s="1015"/>
      <c r="DX117" s="1015"/>
      <c r="DY117" s="1015"/>
      <c r="DZ117" s="1016"/>
    </row>
    <row r="118" spans="1:130" s="246" customFormat="1" ht="26.25" customHeight="1" x14ac:dyDescent="0.15">
      <c r="A118" s="956" t="s">
        <v>423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421</v>
      </c>
      <c r="AB118" s="937"/>
      <c r="AC118" s="937"/>
      <c r="AD118" s="937"/>
      <c r="AE118" s="938"/>
      <c r="AF118" s="936" t="s">
        <v>303</v>
      </c>
      <c r="AG118" s="937"/>
      <c r="AH118" s="937"/>
      <c r="AI118" s="937"/>
      <c r="AJ118" s="938"/>
      <c r="AK118" s="936" t="s">
        <v>302</v>
      </c>
      <c r="AL118" s="937"/>
      <c r="AM118" s="937"/>
      <c r="AN118" s="937"/>
      <c r="AO118" s="938"/>
      <c r="AP118" s="1023" t="s">
        <v>422</v>
      </c>
      <c r="AQ118" s="1024"/>
      <c r="AR118" s="1024"/>
      <c r="AS118" s="1024"/>
      <c r="AT118" s="1025"/>
      <c r="AU118" s="952"/>
      <c r="AV118" s="953"/>
      <c r="AW118" s="953"/>
      <c r="AX118" s="953"/>
      <c r="AY118" s="953"/>
      <c r="AZ118" s="1026" t="s">
        <v>452</v>
      </c>
      <c r="BA118" s="1017"/>
      <c r="BB118" s="1017"/>
      <c r="BC118" s="1017"/>
      <c r="BD118" s="1017"/>
      <c r="BE118" s="1017"/>
      <c r="BF118" s="1017"/>
      <c r="BG118" s="1017"/>
      <c r="BH118" s="1017"/>
      <c r="BI118" s="1017"/>
      <c r="BJ118" s="1017"/>
      <c r="BK118" s="1017"/>
      <c r="BL118" s="1017"/>
      <c r="BM118" s="1017"/>
      <c r="BN118" s="1017"/>
      <c r="BO118" s="1017"/>
      <c r="BP118" s="1018"/>
      <c r="BQ118" s="1049" t="s">
        <v>428</v>
      </c>
      <c r="BR118" s="1050"/>
      <c r="BS118" s="1050"/>
      <c r="BT118" s="1050"/>
      <c r="BU118" s="1050"/>
      <c r="BV118" s="1050" t="s">
        <v>137</v>
      </c>
      <c r="BW118" s="1050"/>
      <c r="BX118" s="1050"/>
      <c r="BY118" s="1050"/>
      <c r="BZ118" s="1050"/>
      <c r="CA118" s="1050" t="s">
        <v>428</v>
      </c>
      <c r="CB118" s="1050"/>
      <c r="CC118" s="1050"/>
      <c r="CD118" s="1050"/>
      <c r="CE118" s="1050"/>
      <c r="CF118" s="966" t="s">
        <v>428</v>
      </c>
      <c r="CG118" s="967"/>
      <c r="CH118" s="967"/>
      <c r="CI118" s="967"/>
      <c r="CJ118" s="967"/>
      <c r="CK118" s="997"/>
      <c r="CL118" s="998"/>
      <c r="CM118" s="968" t="s">
        <v>453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428</v>
      </c>
      <c r="DH118" s="1011"/>
      <c r="DI118" s="1011"/>
      <c r="DJ118" s="1011"/>
      <c r="DK118" s="1012"/>
      <c r="DL118" s="1013" t="s">
        <v>428</v>
      </c>
      <c r="DM118" s="1011"/>
      <c r="DN118" s="1011"/>
      <c r="DO118" s="1011"/>
      <c r="DP118" s="1012"/>
      <c r="DQ118" s="1013" t="s">
        <v>428</v>
      </c>
      <c r="DR118" s="1011"/>
      <c r="DS118" s="1011"/>
      <c r="DT118" s="1011"/>
      <c r="DU118" s="1012"/>
      <c r="DV118" s="1014" t="s">
        <v>428</v>
      </c>
      <c r="DW118" s="1015"/>
      <c r="DX118" s="1015"/>
      <c r="DY118" s="1015"/>
      <c r="DZ118" s="1016"/>
    </row>
    <row r="119" spans="1:130" s="246" customFormat="1" ht="26.25" customHeight="1" x14ac:dyDescent="0.15">
      <c r="A119" s="1110" t="s">
        <v>426</v>
      </c>
      <c r="B119" s="996"/>
      <c r="C119" s="975" t="s">
        <v>427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428</v>
      </c>
      <c r="AB119" s="944"/>
      <c r="AC119" s="944"/>
      <c r="AD119" s="944"/>
      <c r="AE119" s="945"/>
      <c r="AF119" s="946" t="s">
        <v>137</v>
      </c>
      <c r="AG119" s="944"/>
      <c r="AH119" s="944"/>
      <c r="AI119" s="944"/>
      <c r="AJ119" s="945"/>
      <c r="AK119" s="946" t="s">
        <v>428</v>
      </c>
      <c r="AL119" s="944"/>
      <c r="AM119" s="944"/>
      <c r="AN119" s="944"/>
      <c r="AO119" s="945"/>
      <c r="AP119" s="947" t="s">
        <v>428</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454</v>
      </c>
      <c r="BP119" s="1058"/>
      <c r="BQ119" s="1049">
        <v>28827089</v>
      </c>
      <c r="BR119" s="1050"/>
      <c r="BS119" s="1050"/>
      <c r="BT119" s="1050"/>
      <c r="BU119" s="1050"/>
      <c r="BV119" s="1050">
        <v>28765790</v>
      </c>
      <c r="BW119" s="1050"/>
      <c r="BX119" s="1050"/>
      <c r="BY119" s="1050"/>
      <c r="BZ119" s="1050"/>
      <c r="CA119" s="1050">
        <v>28426257</v>
      </c>
      <c r="CB119" s="1050"/>
      <c r="CC119" s="1050"/>
      <c r="CD119" s="1050"/>
      <c r="CE119" s="1050"/>
      <c r="CF119" s="1051"/>
      <c r="CG119" s="1052"/>
      <c r="CH119" s="1052"/>
      <c r="CI119" s="1052"/>
      <c r="CJ119" s="1053"/>
      <c r="CK119" s="999"/>
      <c r="CL119" s="1000"/>
      <c r="CM119" s="1054" t="s">
        <v>455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91023</v>
      </c>
      <c r="DH119" s="1036"/>
      <c r="DI119" s="1036"/>
      <c r="DJ119" s="1036"/>
      <c r="DK119" s="1037"/>
      <c r="DL119" s="1035">
        <v>39292</v>
      </c>
      <c r="DM119" s="1036"/>
      <c r="DN119" s="1036"/>
      <c r="DO119" s="1036"/>
      <c r="DP119" s="1037"/>
      <c r="DQ119" s="1035" t="s">
        <v>137</v>
      </c>
      <c r="DR119" s="1036"/>
      <c r="DS119" s="1036"/>
      <c r="DT119" s="1036"/>
      <c r="DU119" s="1037"/>
      <c r="DV119" s="1038" t="s">
        <v>137</v>
      </c>
      <c r="DW119" s="1039"/>
      <c r="DX119" s="1039"/>
      <c r="DY119" s="1039"/>
      <c r="DZ119" s="1040"/>
    </row>
    <row r="120" spans="1:130" s="246" customFormat="1" ht="26.25" customHeight="1" x14ac:dyDescent="0.15">
      <c r="A120" s="1111"/>
      <c r="B120" s="998"/>
      <c r="C120" s="968" t="s">
        <v>432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137</v>
      </c>
      <c r="AB120" s="1011"/>
      <c r="AC120" s="1011"/>
      <c r="AD120" s="1011"/>
      <c r="AE120" s="1012"/>
      <c r="AF120" s="1013" t="s">
        <v>137</v>
      </c>
      <c r="AG120" s="1011"/>
      <c r="AH120" s="1011"/>
      <c r="AI120" s="1011"/>
      <c r="AJ120" s="1012"/>
      <c r="AK120" s="1013" t="s">
        <v>137</v>
      </c>
      <c r="AL120" s="1011"/>
      <c r="AM120" s="1011"/>
      <c r="AN120" s="1011"/>
      <c r="AO120" s="1012"/>
      <c r="AP120" s="1014" t="s">
        <v>137</v>
      </c>
      <c r="AQ120" s="1015"/>
      <c r="AR120" s="1015"/>
      <c r="AS120" s="1015"/>
      <c r="AT120" s="1016"/>
      <c r="AU120" s="1041" t="s">
        <v>456</v>
      </c>
      <c r="AV120" s="1042"/>
      <c r="AW120" s="1042"/>
      <c r="AX120" s="1042"/>
      <c r="AY120" s="1043"/>
      <c r="AZ120" s="992" t="s">
        <v>457</v>
      </c>
      <c r="BA120" s="941"/>
      <c r="BB120" s="941"/>
      <c r="BC120" s="941"/>
      <c r="BD120" s="941"/>
      <c r="BE120" s="941"/>
      <c r="BF120" s="941"/>
      <c r="BG120" s="941"/>
      <c r="BH120" s="941"/>
      <c r="BI120" s="941"/>
      <c r="BJ120" s="941"/>
      <c r="BK120" s="941"/>
      <c r="BL120" s="941"/>
      <c r="BM120" s="941"/>
      <c r="BN120" s="941"/>
      <c r="BO120" s="941"/>
      <c r="BP120" s="942"/>
      <c r="BQ120" s="978">
        <v>2836989</v>
      </c>
      <c r="BR120" s="979"/>
      <c r="BS120" s="979"/>
      <c r="BT120" s="979"/>
      <c r="BU120" s="979"/>
      <c r="BV120" s="979">
        <v>3047955</v>
      </c>
      <c r="BW120" s="979"/>
      <c r="BX120" s="979"/>
      <c r="BY120" s="979"/>
      <c r="BZ120" s="979"/>
      <c r="CA120" s="979">
        <v>3320327</v>
      </c>
      <c r="CB120" s="979"/>
      <c r="CC120" s="979"/>
      <c r="CD120" s="979"/>
      <c r="CE120" s="979"/>
      <c r="CF120" s="993">
        <v>33.6</v>
      </c>
      <c r="CG120" s="994"/>
      <c r="CH120" s="994"/>
      <c r="CI120" s="994"/>
      <c r="CJ120" s="994"/>
      <c r="CK120" s="1059" t="s">
        <v>458</v>
      </c>
      <c r="CL120" s="1060"/>
      <c r="CM120" s="1060"/>
      <c r="CN120" s="1060"/>
      <c r="CO120" s="1061"/>
      <c r="CP120" s="1067" t="s">
        <v>404</v>
      </c>
      <c r="CQ120" s="1068"/>
      <c r="CR120" s="1068"/>
      <c r="CS120" s="1068"/>
      <c r="CT120" s="1068"/>
      <c r="CU120" s="1068"/>
      <c r="CV120" s="1068"/>
      <c r="CW120" s="1068"/>
      <c r="CX120" s="1068"/>
      <c r="CY120" s="1068"/>
      <c r="CZ120" s="1068"/>
      <c r="DA120" s="1068"/>
      <c r="DB120" s="1068"/>
      <c r="DC120" s="1068"/>
      <c r="DD120" s="1068"/>
      <c r="DE120" s="1068"/>
      <c r="DF120" s="1069"/>
      <c r="DG120" s="978">
        <v>5742587</v>
      </c>
      <c r="DH120" s="979"/>
      <c r="DI120" s="979"/>
      <c r="DJ120" s="979"/>
      <c r="DK120" s="979"/>
      <c r="DL120" s="979">
        <v>5843809</v>
      </c>
      <c r="DM120" s="979"/>
      <c r="DN120" s="979"/>
      <c r="DO120" s="979"/>
      <c r="DP120" s="979"/>
      <c r="DQ120" s="979">
        <v>5972552</v>
      </c>
      <c r="DR120" s="979"/>
      <c r="DS120" s="979"/>
      <c r="DT120" s="979"/>
      <c r="DU120" s="979"/>
      <c r="DV120" s="980">
        <v>60.4</v>
      </c>
      <c r="DW120" s="980"/>
      <c r="DX120" s="980"/>
      <c r="DY120" s="980"/>
      <c r="DZ120" s="981"/>
    </row>
    <row r="121" spans="1:130" s="246" customFormat="1" ht="26.25" customHeight="1" x14ac:dyDescent="0.15">
      <c r="A121" s="1111"/>
      <c r="B121" s="998"/>
      <c r="C121" s="1019" t="s">
        <v>459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137</v>
      </c>
      <c r="AB121" s="1011"/>
      <c r="AC121" s="1011"/>
      <c r="AD121" s="1011"/>
      <c r="AE121" s="1012"/>
      <c r="AF121" s="1013" t="s">
        <v>428</v>
      </c>
      <c r="AG121" s="1011"/>
      <c r="AH121" s="1011"/>
      <c r="AI121" s="1011"/>
      <c r="AJ121" s="1012"/>
      <c r="AK121" s="1013" t="s">
        <v>428</v>
      </c>
      <c r="AL121" s="1011"/>
      <c r="AM121" s="1011"/>
      <c r="AN121" s="1011"/>
      <c r="AO121" s="1012"/>
      <c r="AP121" s="1014" t="s">
        <v>137</v>
      </c>
      <c r="AQ121" s="1015"/>
      <c r="AR121" s="1015"/>
      <c r="AS121" s="1015"/>
      <c r="AT121" s="1016"/>
      <c r="AU121" s="1044"/>
      <c r="AV121" s="1045"/>
      <c r="AW121" s="1045"/>
      <c r="AX121" s="1045"/>
      <c r="AY121" s="1046"/>
      <c r="AZ121" s="1001" t="s">
        <v>460</v>
      </c>
      <c r="BA121" s="1002"/>
      <c r="BB121" s="1002"/>
      <c r="BC121" s="1002"/>
      <c r="BD121" s="1002"/>
      <c r="BE121" s="1002"/>
      <c r="BF121" s="1002"/>
      <c r="BG121" s="1002"/>
      <c r="BH121" s="1002"/>
      <c r="BI121" s="1002"/>
      <c r="BJ121" s="1002"/>
      <c r="BK121" s="1002"/>
      <c r="BL121" s="1002"/>
      <c r="BM121" s="1002"/>
      <c r="BN121" s="1002"/>
      <c r="BO121" s="1002"/>
      <c r="BP121" s="1003"/>
      <c r="BQ121" s="971">
        <v>2086491</v>
      </c>
      <c r="BR121" s="972"/>
      <c r="BS121" s="972"/>
      <c r="BT121" s="972"/>
      <c r="BU121" s="972"/>
      <c r="BV121" s="972">
        <v>1866039</v>
      </c>
      <c r="BW121" s="972"/>
      <c r="BX121" s="972"/>
      <c r="BY121" s="972"/>
      <c r="BZ121" s="972"/>
      <c r="CA121" s="972">
        <v>2336937</v>
      </c>
      <c r="CB121" s="972"/>
      <c r="CC121" s="972"/>
      <c r="CD121" s="972"/>
      <c r="CE121" s="972"/>
      <c r="CF121" s="966">
        <v>23.6</v>
      </c>
      <c r="CG121" s="967"/>
      <c r="CH121" s="967"/>
      <c r="CI121" s="967"/>
      <c r="CJ121" s="967"/>
      <c r="CK121" s="1062"/>
      <c r="CL121" s="1063"/>
      <c r="CM121" s="1063"/>
      <c r="CN121" s="1063"/>
      <c r="CO121" s="1064"/>
      <c r="CP121" s="1072" t="s">
        <v>402</v>
      </c>
      <c r="CQ121" s="1073"/>
      <c r="CR121" s="1073"/>
      <c r="CS121" s="1073"/>
      <c r="CT121" s="1073"/>
      <c r="CU121" s="1073"/>
      <c r="CV121" s="1073"/>
      <c r="CW121" s="1073"/>
      <c r="CX121" s="1073"/>
      <c r="CY121" s="1073"/>
      <c r="CZ121" s="1073"/>
      <c r="DA121" s="1073"/>
      <c r="DB121" s="1073"/>
      <c r="DC121" s="1073"/>
      <c r="DD121" s="1073"/>
      <c r="DE121" s="1073"/>
      <c r="DF121" s="1074"/>
      <c r="DG121" s="971">
        <v>41019</v>
      </c>
      <c r="DH121" s="972"/>
      <c r="DI121" s="972"/>
      <c r="DJ121" s="972"/>
      <c r="DK121" s="972"/>
      <c r="DL121" s="972">
        <v>27225</v>
      </c>
      <c r="DM121" s="972"/>
      <c r="DN121" s="972"/>
      <c r="DO121" s="972"/>
      <c r="DP121" s="972"/>
      <c r="DQ121" s="972">
        <v>27080</v>
      </c>
      <c r="DR121" s="972"/>
      <c r="DS121" s="972"/>
      <c r="DT121" s="972"/>
      <c r="DU121" s="972"/>
      <c r="DV121" s="973">
        <v>0.3</v>
      </c>
      <c r="DW121" s="973"/>
      <c r="DX121" s="973"/>
      <c r="DY121" s="973"/>
      <c r="DZ121" s="974"/>
    </row>
    <row r="122" spans="1:130" s="246" customFormat="1" ht="26.25" customHeight="1" x14ac:dyDescent="0.15">
      <c r="A122" s="1111"/>
      <c r="B122" s="998"/>
      <c r="C122" s="968" t="s">
        <v>442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137</v>
      </c>
      <c r="AB122" s="1011"/>
      <c r="AC122" s="1011"/>
      <c r="AD122" s="1011"/>
      <c r="AE122" s="1012"/>
      <c r="AF122" s="1013" t="s">
        <v>137</v>
      </c>
      <c r="AG122" s="1011"/>
      <c r="AH122" s="1011"/>
      <c r="AI122" s="1011"/>
      <c r="AJ122" s="1012"/>
      <c r="AK122" s="1013" t="s">
        <v>137</v>
      </c>
      <c r="AL122" s="1011"/>
      <c r="AM122" s="1011"/>
      <c r="AN122" s="1011"/>
      <c r="AO122" s="1012"/>
      <c r="AP122" s="1014" t="s">
        <v>137</v>
      </c>
      <c r="AQ122" s="1015"/>
      <c r="AR122" s="1015"/>
      <c r="AS122" s="1015"/>
      <c r="AT122" s="1016"/>
      <c r="AU122" s="1044"/>
      <c r="AV122" s="1045"/>
      <c r="AW122" s="1045"/>
      <c r="AX122" s="1045"/>
      <c r="AY122" s="1046"/>
      <c r="AZ122" s="1026" t="s">
        <v>461</v>
      </c>
      <c r="BA122" s="1017"/>
      <c r="BB122" s="1017"/>
      <c r="BC122" s="1017"/>
      <c r="BD122" s="1017"/>
      <c r="BE122" s="1017"/>
      <c r="BF122" s="1017"/>
      <c r="BG122" s="1017"/>
      <c r="BH122" s="1017"/>
      <c r="BI122" s="1017"/>
      <c r="BJ122" s="1017"/>
      <c r="BK122" s="1017"/>
      <c r="BL122" s="1017"/>
      <c r="BM122" s="1017"/>
      <c r="BN122" s="1017"/>
      <c r="BO122" s="1017"/>
      <c r="BP122" s="1018"/>
      <c r="BQ122" s="1049">
        <v>13947555</v>
      </c>
      <c r="BR122" s="1050"/>
      <c r="BS122" s="1050"/>
      <c r="BT122" s="1050"/>
      <c r="BU122" s="1050"/>
      <c r="BV122" s="1050">
        <v>13794353</v>
      </c>
      <c r="BW122" s="1050"/>
      <c r="BX122" s="1050"/>
      <c r="BY122" s="1050"/>
      <c r="BZ122" s="1050"/>
      <c r="CA122" s="1050">
        <v>13710736</v>
      </c>
      <c r="CB122" s="1050"/>
      <c r="CC122" s="1050"/>
      <c r="CD122" s="1050"/>
      <c r="CE122" s="1050"/>
      <c r="CF122" s="1070">
        <v>138.6</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448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137</v>
      </c>
      <c r="AB123" s="1011"/>
      <c r="AC123" s="1011"/>
      <c r="AD123" s="1011"/>
      <c r="AE123" s="1012"/>
      <c r="AF123" s="1013" t="s">
        <v>137</v>
      </c>
      <c r="AG123" s="1011"/>
      <c r="AH123" s="1011"/>
      <c r="AI123" s="1011"/>
      <c r="AJ123" s="1012"/>
      <c r="AK123" s="1013" t="s">
        <v>388</v>
      </c>
      <c r="AL123" s="1011"/>
      <c r="AM123" s="1011"/>
      <c r="AN123" s="1011"/>
      <c r="AO123" s="1012"/>
      <c r="AP123" s="1014" t="s">
        <v>137</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462</v>
      </c>
      <c r="BP123" s="1058"/>
      <c r="BQ123" s="1117">
        <v>18871035</v>
      </c>
      <c r="BR123" s="1118"/>
      <c r="BS123" s="1118"/>
      <c r="BT123" s="1118"/>
      <c r="BU123" s="1118"/>
      <c r="BV123" s="1118">
        <v>18708347</v>
      </c>
      <c r="BW123" s="1118"/>
      <c r="BX123" s="1118"/>
      <c r="BY123" s="1118"/>
      <c r="BZ123" s="1118"/>
      <c r="CA123" s="1118">
        <v>19368000</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451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137</v>
      </c>
      <c r="AB124" s="1011"/>
      <c r="AC124" s="1011"/>
      <c r="AD124" s="1011"/>
      <c r="AE124" s="1012"/>
      <c r="AF124" s="1013" t="s">
        <v>137</v>
      </c>
      <c r="AG124" s="1011"/>
      <c r="AH124" s="1011"/>
      <c r="AI124" s="1011"/>
      <c r="AJ124" s="1012"/>
      <c r="AK124" s="1013" t="s">
        <v>137</v>
      </c>
      <c r="AL124" s="1011"/>
      <c r="AM124" s="1011"/>
      <c r="AN124" s="1011"/>
      <c r="AO124" s="1012"/>
      <c r="AP124" s="1014" t="s">
        <v>137</v>
      </c>
      <c r="AQ124" s="1015"/>
      <c r="AR124" s="1015"/>
      <c r="AS124" s="1015"/>
      <c r="AT124" s="1016"/>
      <c r="AU124" s="1113" t="s">
        <v>463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102.2</v>
      </c>
      <c r="BR124" s="1080"/>
      <c r="BS124" s="1080"/>
      <c r="BT124" s="1080"/>
      <c r="BU124" s="1080"/>
      <c r="BV124" s="1080">
        <v>102.2</v>
      </c>
      <c r="BW124" s="1080"/>
      <c r="BX124" s="1080"/>
      <c r="BY124" s="1080"/>
      <c r="BZ124" s="1080"/>
      <c r="CA124" s="1080">
        <v>91.5</v>
      </c>
      <c r="CB124" s="1080"/>
      <c r="CC124" s="1080"/>
      <c r="CD124" s="1080"/>
      <c r="CE124" s="1080"/>
      <c r="CF124" s="1081"/>
      <c r="CG124" s="1082"/>
      <c r="CH124" s="1082"/>
      <c r="CI124" s="1082"/>
      <c r="CJ124" s="1083"/>
      <c r="CK124" s="1065"/>
      <c r="CL124" s="1065"/>
      <c r="CM124" s="1065"/>
      <c r="CN124" s="1065"/>
      <c r="CO124" s="1066"/>
      <c r="CP124" s="1072" t="s">
        <v>464</v>
      </c>
      <c r="CQ124" s="1073"/>
      <c r="CR124" s="1073"/>
      <c r="CS124" s="1073"/>
      <c r="CT124" s="1073"/>
      <c r="CU124" s="1073"/>
      <c r="CV124" s="1073"/>
      <c r="CW124" s="1073"/>
      <c r="CX124" s="1073"/>
      <c r="CY124" s="1073"/>
      <c r="CZ124" s="1073"/>
      <c r="DA124" s="1073"/>
      <c r="DB124" s="1073"/>
      <c r="DC124" s="1073"/>
      <c r="DD124" s="1073"/>
      <c r="DE124" s="1073"/>
      <c r="DF124" s="1074"/>
      <c r="DG124" s="1057" t="s">
        <v>137</v>
      </c>
      <c r="DH124" s="1036"/>
      <c r="DI124" s="1036"/>
      <c r="DJ124" s="1036"/>
      <c r="DK124" s="1037"/>
      <c r="DL124" s="1035" t="s">
        <v>137</v>
      </c>
      <c r="DM124" s="1036"/>
      <c r="DN124" s="1036"/>
      <c r="DO124" s="1036"/>
      <c r="DP124" s="1037"/>
      <c r="DQ124" s="1035" t="s">
        <v>388</v>
      </c>
      <c r="DR124" s="1036"/>
      <c r="DS124" s="1036"/>
      <c r="DT124" s="1036"/>
      <c r="DU124" s="1037"/>
      <c r="DV124" s="1038" t="s">
        <v>137</v>
      </c>
      <c r="DW124" s="1039"/>
      <c r="DX124" s="1039"/>
      <c r="DY124" s="1039"/>
      <c r="DZ124" s="1040"/>
    </row>
    <row r="125" spans="1:130" s="246" customFormat="1" ht="26.25" customHeight="1" x14ac:dyDescent="0.15">
      <c r="A125" s="1111"/>
      <c r="B125" s="998"/>
      <c r="C125" s="968" t="s">
        <v>453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137</v>
      </c>
      <c r="AB125" s="1011"/>
      <c r="AC125" s="1011"/>
      <c r="AD125" s="1011"/>
      <c r="AE125" s="1012"/>
      <c r="AF125" s="1013" t="s">
        <v>137</v>
      </c>
      <c r="AG125" s="1011"/>
      <c r="AH125" s="1011"/>
      <c r="AI125" s="1011"/>
      <c r="AJ125" s="1012"/>
      <c r="AK125" s="1013" t="s">
        <v>137</v>
      </c>
      <c r="AL125" s="1011"/>
      <c r="AM125" s="1011"/>
      <c r="AN125" s="1011"/>
      <c r="AO125" s="1012"/>
      <c r="AP125" s="1014" t="s">
        <v>137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465</v>
      </c>
      <c r="CL125" s="1060"/>
      <c r="CM125" s="1060"/>
      <c r="CN125" s="1060"/>
      <c r="CO125" s="1061"/>
      <c r="CP125" s="992" t="s">
        <v>466</v>
      </c>
      <c r="CQ125" s="941"/>
      <c r="CR125" s="941"/>
      <c r="CS125" s="941"/>
      <c r="CT125" s="941"/>
      <c r="CU125" s="941"/>
      <c r="CV125" s="941"/>
      <c r="CW125" s="941"/>
      <c r="CX125" s="941"/>
      <c r="CY125" s="941"/>
      <c r="CZ125" s="941"/>
      <c r="DA125" s="941"/>
      <c r="DB125" s="941"/>
      <c r="DC125" s="941"/>
      <c r="DD125" s="941"/>
      <c r="DE125" s="941"/>
      <c r="DF125" s="942"/>
      <c r="DG125" s="978" t="s">
        <v>137</v>
      </c>
      <c r="DH125" s="979"/>
      <c r="DI125" s="979"/>
      <c r="DJ125" s="979"/>
      <c r="DK125" s="979"/>
      <c r="DL125" s="979" t="s">
        <v>137</v>
      </c>
      <c r="DM125" s="979"/>
      <c r="DN125" s="979"/>
      <c r="DO125" s="979"/>
      <c r="DP125" s="979"/>
      <c r="DQ125" s="979" t="s">
        <v>137</v>
      </c>
      <c r="DR125" s="979"/>
      <c r="DS125" s="979"/>
      <c r="DT125" s="979"/>
      <c r="DU125" s="979"/>
      <c r="DV125" s="980" t="s">
        <v>137</v>
      </c>
      <c r="DW125" s="980"/>
      <c r="DX125" s="980"/>
      <c r="DY125" s="980"/>
      <c r="DZ125" s="981"/>
    </row>
    <row r="126" spans="1:130" s="246" customFormat="1" ht="26.25" customHeight="1" thickBot="1" x14ac:dyDescent="0.2">
      <c r="A126" s="1111"/>
      <c r="B126" s="998"/>
      <c r="C126" s="968" t="s">
        <v>455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21151</v>
      </c>
      <c r="AB126" s="1011"/>
      <c r="AC126" s="1011"/>
      <c r="AD126" s="1011"/>
      <c r="AE126" s="1012"/>
      <c r="AF126" s="1013">
        <v>21220</v>
      </c>
      <c r="AG126" s="1011"/>
      <c r="AH126" s="1011"/>
      <c r="AI126" s="1011"/>
      <c r="AJ126" s="1012"/>
      <c r="AK126" s="1013">
        <v>8338</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467</v>
      </c>
      <c r="CQ126" s="1002"/>
      <c r="CR126" s="1002"/>
      <c r="CS126" s="1002"/>
      <c r="CT126" s="1002"/>
      <c r="CU126" s="1002"/>
      <c r="CV126" s="1002"/>
      <c r="CW126" s="1002"/>
      <c r="CX126" s="1002"/>
      <c r="CY126" s="1002"/>
      <c r="CZ126" s="1002"/>
      <c r="DA126" s="1002"/>
      <c r="DB126" s="1002"/>
      <c r="DC126" s="1002"/>
      <c r="DD126" s="1002"/>
      <c r="DE126" s="1002"/>
      <c r="DF126" s="1003"/>
      <c r="DG126" s="971" t="s">
        <v>137</v>
      </c>
      <c r="DH126" s="972"/>
      <c r="DI126" s="972"/>
      <c r="DJ126" s="972"/>
      <c r="DK126" s="972"/>
      <c r="DL126" s="972" t="s">
        <v>137</v>
      </c>
      <c r="DM126" s="972"/>
      <c r="DN126" s="972"/>
      <c r="DO126" s="972"/>
      <c r="DP126" s="972"/>
      <c r="DQ126" s="972" t="s">
        <v>137</v>
      </c>
      <c r="DR126" s="972"/>
      <c r="DS126" s="972"/>
      <c r="DT126" s="972"/>
      <c r="DU126" s="972"/>
      <c r="DV126" s="973" t="s">
        <v>137</v>
      </c>
      <c r="DW126" s="973"/>
      <c r="DX126" s="973"/>
      <c r="DY126" s="973"/>
      <c r="DZ126" s="974"/>
    </row>
    <row r="127" spans="1:130" s="246" customFormat="1" ht="26.25" customHeight="1" x14ac:dyDescent="0.15">
      <c r="A127" s="1112"/>
      <c r="B127" s="1000"/>
      <c r="C127" s="1054" t="s">
        <v>468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137</v>
      </c>
      <c r="AB127" s="1011"/>
      <c r="AC127" s="1011"/>
      <c r="AD127" s="1011"/>
      <c r="AE127" s="1012"/>
      <c r="AF127" s="1013" t="s">
        <v>137</v>
      </c>
      <c r="AG127" s="1011"/>
      <c r="AH127" s="1011"/>
      <c r="AI127" s="1011"/>
      <c r="AJ127" s="1012"/>
      <c r="AK127" s="1013" t="s">
        <v>137</v>
      </c>
      <c r="AL127" s="1011"/>
      <c r="AM127" s="1011"/>
      <c r="AN127" s="1011"/>
      <c r="AO127" s="1012"/>
      <c r="AP127" s="1014" t="s">
        <v>137</v>
      </c>
      <c r="AQ127" s="1015"/>
      <c r="AR127" s="1015"/>
      <c r="AS127" s="1015"/>
      <c r="AT127" s="1016"/>
      <c r="AU127" s="282"/>
      <c r="AV127" s="282"/>
      <c r="AW127" s="282"/>
      <c r="AX127" s="1084" t="s">
        <v>469</v>
      </c>
      <c r="AY127" s="1085"/>
      <c r="AZ127" s="1085"/>
      <c r="BA127" s="1085"/>
      <c r="BB127" s="1085"/>
      <c r="BC127" s="1085"/>
      <c r="BD127" s="1085"/>
      <c r="BE127" s="1086"/>
      <c r="BF127" s="1087" t="s">
        <v>470</v>
      </c>
      <c r="BG127" s="1085"/>
      <c r="BH127" s="1085"/>
      <c r="BI127" s="1085"/>
      <c r="BJ127" s="1085"/>
      <c r="BK127" s="1085"/>
      <c r="BL127" s="1086"/>
      <c r="BM127" s="1087" t="s">
        <v>471</v>
      </c>
      <c r="BN127" s="1085"/>
      <c r="BO127" s="1085"/>
      <c r="BP127" s="1085"/>
      <c r="BQ127" s="1085"/>
      <c r="BR127" s="1085"/>
      <c r="BS127" s="1086"/>
      <c r="BT127" s="1087" t="s">
        <v>472</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473</v>
      </c>
      <c r="CQ127" s="1002"/>
      <c r="CR127" s="1002"/>
      <c r="CS127" s="1002"/>
      <c r="CT127" s="1002"/>
      <c r="CU127" s="1002"/>
      <c r="CV127" s="1002"/>
      <c r="CW127" s="1002"/>
      <c r="CX127" s="1002"/>
      <c r="CY127" s="1002"/>
      <c r="CZ127" s="1002"/>
      <c r="DA127" s="1002"/>
      <c r="DB127" s="1002"/>
      <c r="DC127" s="1002"/>
      <c r="DD127" s="1002"/>
      <c r="DE127" s="1002"/>
      <c r="DF127" s="1003"/>
      <c r="DG127" s="971" t="s">
        <v>137</v>
      </c>
      <c r="DH127" s="972"/>
      <c r="DI127" s="972"/>
      <c r="DJ127" s="972"/>
      <c r="DK127" s="972"/>
      <c r="DL127" s="972" t="s">
        <v>137</v>
      </c>
      <c r="DM127" s="972"/>
      <c r="DN127" s="972"/>
      <c r="DO127" s="972"/>
      <c r="DP127" s="972"/>
      <c r="DQ127" s="972" t="s">
        <v>137</v>
      </c>
      <c r="DR127" s="972"/>
      <c r="DS127" s="972"/>
      <c r="DT127" s="972"/>
      <c r="DU127" s="972"/>
      <c r="DV127" s="973" t="s">
        <v>137</v>
      </c>
      <c r="DW127" s="973"/>
      <c r="DX127" s="973"/>
      <c r="DY127" s="973"/>
      <c r="DZ127" s="974"/>
    </row>
    <row r="128" spans="1:130" s="246" customFormat="1" ht="26.25" customHeight="1" thickBot="1" x14ac:dyDescent="0.2">
      <c r="A128" s="1095" t="s">
        <v>474</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475</v>
      </c>
      <c r="X128" s="1097"/>
      <c r="Y128" s="1097"/>
      <c r="Z128" s="1098"/>
      <c r="AA128" s="1099">
        <v>239387</v>
      </c>
      <c r="AB128" s="1100"/>
      <c r="AC128" s="1100"/>
      <c r="AD128" s="1100"/>
      <c r="AE128" s="1101"/>
      <c r="AF128" s="1102">
        <v>249362</v>
      </c>
      <c r="AG128" s="1100"/>
      <c r="AH128" s="1100"/>
      <c r="AI128" s="1100"/>
      <c r="AJ128" s="1101"/>
      <c r="AK128" s="1102">
        <v>311604</v>
      </c>
      <c r="AL128" s="1100"/>
      <c r="AM128" s="1100"/>
      <c r="AN128" s="1100"/>
      <c r="AO128" s="1101"/>
      <c r="AP128" s="1103"/>
      <c r="AQ128" s="1104"/>
      <c r="AR128" s="1104"/>
      <c r="AS128" s="1104"/>
      <c r="AT128" s="1105"/>
      <c r="AU128" s="282"/>
      <c r="AV128" s="282"/>
      <c r="AW128" s="282"/>
      <c r="AX128" s="940" t="s">
        <v>476</v>
      </c>
      <c r="AY128" s="941"/>
      <c r="AZ128" s="941"/>
      <c r="BA128" s="941"/>
      <c r="BB128" s="941"/>
      <c r="BC128" s="941"/>
      <c r="BD128" s="941"/>
      <c r="BE128" s="942"/>
      <c r="BF128" s="1106" t="s">
        <v>388</v>
      </c>
      <c r="BG128" s="1107"/>
      <c r="BH128" s="1107"/>
      <c r="BI128" s="1107"/>
      <c r="BJ128" s="1107"/>
      <c r="BK128" s="1107"/>
      <c r="BL128" s="1108"/>
      <c r="BM128" s="1106">
        <v>13.16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477</v>
      </c>
      <c r="CQ128" s="1089"/>
      <c r="CR128" s="1089"/>
      <c r="CS128" s="1089"/>
      <c r="CT128" s="1089"/>
      <c r="CU128" s="1089"/>
      <c r="CV128" s="1089"/>
      <c r="CW128" s="1089"/>
      <c r="CX128" s="1089"/>
      <c r="CY128" s="1089"/>
      <c r="CZ128" s="1089"/>
      <c r="DA128" s="1089"/>
      <c r="DB128" s="1089"/>
      <c r="DC128" s="1089"/>
      <c r="DD128" s="1089"/>
      <c r="DE128" s="1089"/>
      <c r="DF128" s="1090"/>
      <c r="DG128" s="1091">
        <v>52330</v>
      </c>
      <c r="DH128" s="1092"/>
      <c r="DI128" s="1092"/>
      <c r="DJ128" s="1092"/>
      <c r="DK128" s="1092"/>
      <c r="DL128" s="1092">
        <v>14954</v>
      </c>
      <c r="DM128" s="1092"/>
      <c r="DN128" s="1092"/>
      <c r="DO128" s="1092"/>
      <c r="DP128" s="1092"/>
      <c r="DQ128" s="1092">
        <v>59398</v>
      </c>
      <c r="DR128" s="1092"/>
      <c r="DS128" s="1092"/>
      <c r="DT128" s="1092"/>
      <c r="DU128" s="1092"/>
      <c r="DV128" s="1093">
        <v>0.6</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478</v>
      </c>
      <c r="X129" s="1126"/>
      <c r="Y129" s="1126"/>
      <c r="Z129" s="1127"/>
      <c r="AA129" s="1010">
        <v>10962231</v>
      </c>
      <c r="AB129" s="1011"/>
      <c r="AC129" s="1011"/>
      <c r="AD129" s="1011"/>
      <c r="AE129" s="1012"/>
      <c r="AF129" s="1013">
        <v>11068604</v>
      </c>
      <c r="AG129" s="1011"/>
      <c r="AH129" s="1011"/>
      <c r="AI129" s="1011"/>
      <c r="AJ129" s="1012"/>
      <c r="AK129" s="1013">
        <v>11126140</v>
      </c>
      <c r="AL129" s="1011"/>
      <c r="AM129" s="1011"/>
      <c r="AN129" s="1011"/>
      <c r="AO129" s="1012"/>
      <c r="AP129" s="1128"/>
      <c r="AQ129" s="1129"/>
      <c r="AR129" s="1129"/>
      <c r="AS129" s="1129"/>
      <c r="AT129" s="1130"/>
      <c r="AU129" s="284"/>
      <c r="AV129" s="284"/>
      <c r="AW129" s="284"/>
      <c r="AX129" s="1119" t="s">
        <v>479</v>
      </c>
      <c r="AY129" s="1002"/>
      <c r="AZ129" s="1002"/>
      <c r="BA129" s="1002"/>
      <c r="BB129" s="1002"/>
      <c r="BC129" s="1002"/>
      <c r="BD129" s="1002"/>
      <c r="BE129" s="1003"/>
      <c r="BF129" s="1120" t="s">
        <v>137</v>
      </c>
      <c r="BG129" s="1121"/>
      <c r="BH129" s="1121"/>
      <c r="BI129" s="1121"/>
      <c r="BJ129" s="1121"/>
      <c r="BK129" s="1121"/>
      <c r="BL129" s="1122"/>
      <c r="BM129" s="1120">
        <v>18.16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481</v>
      </c>
      <c r="X130" s="1126"/>
      <c r="Y130" s="1126"/>
      <c r="Z130" s="1127"/>
      <c r="AA130" s="1010">
        <v>1224087</v>
      </c>
      <c r="AB130" s="1011"/>
      <c r="AC130" s="1011"/>
      <c r="AD130" s="1011"/>
      <c r="AE130" s="1012"/>
      <c r="AF130" s="1013">
        <v>1235757</v>
      </c>
      <c r="AG130" s="1011"/>
      <c r="AH130" s="1011"/>
      <c r="AI130" s="1011"/>
      <c r="AJ130" s="1012"/>
      <c r="AK130" s="1013">
        <v>1230934</v>
      </c>
      <c r="AL130" s="1011"/>
      <c r="AM130" s="1011"/>
      <c r="AN130" s="1011"/>
      <c r="AO130" s="1012"/>
      <c r="AP130" s="1128"/>
      <c r="AQ130" s="1129"/>
      <c r="AR130" s="1129"/>
      <c r="AS130" s="1129"/>
      <c r="AT130" s="1130"/>
      <c r="AU130" s="284"/>
      <c r="AV130" s="284"/>
      <c r="AW130" s="284"/>
      <c r="AX130" s="1119" t="s">
        <v>482</v>
      </c>
      <c r="AY130" s="1002"/>
      <c r="AZ130" s="1002"/>
      <c r="BA130" s="1002"/>
      <c r="BB130" s="1002"/>
      <c r="BC130" s="1002"/>
      <c r="BD130" s="1002"/>
      <c r="BE130" s="1003"/>
      <c r="BF130" s="1156">
        <v>9.8000000000000007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483</v>
      </c>
      <c r="X131" s="1164"/>
      <c r="Y131" s="1164"/>
      <c r="Z131" s="1165"/>
      <c r="AA131" s="1057">
        <v>9738144</v>
      </c>
      <c r="AB131" s="1036"/>
      <c r="AC131" s="1036"/>
      <c r="AD131" s="1036"/>
      <c r="AE131" s="1037"/>
      <c r="AF131" s="1035">
        <v>9832847</v>
      </c>
      <c r="AG131" s="1036"/>
      <c r="AH131" s="1036"/>
      <c r="AI131" s="1036"/>
      <c r="AJ131" s="1037"/>
      <c r="AK131" s="1035">
        <v>9895206</v>
      </c>
      <c r="AL131" s="1036"/>
      <c r="AM131" s="1036"/>
      <c r="AN131" s="1036"/>
      <c r="AO131" s="1037"/>
      <c r="AP131" s="1166"/>
      <c r="AQ131" s="1167"/>
      <c r="AR131" s="1167"/>
      <c r="AS131" s="1167"/>
      <c r="AT131" s="1168"/>
      <c r="AU131" s="284"/>
      <c r="AV131" s="284"/>
      <c r="AW131" s="284"/>
      <c r="AX131" s="1138" t="s">
        <v>484</v>
      </c>
      <c r="AY131" s="1089"/>
      <c r="AZ131" s="1089"/>
      <c r="BA131" s="1089"/>
      <c r="BB131" s="1089"/>
      <c r="BC131" s="1089"/>
      <c r="BD131" s="1089"/>
      <c r="BE131" s="1090"/>
      <c r="BF131" s="1139">
        <v>91.5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486</v>
      </c>
      <c r="W132" s="1149"/>
      <c r="X132" s="1149"/>
      <c r="Y132" s="1149"/>
      <c r="Z132" s="1150"/>
      <c r="AA132" s="1151">
        <v>9.4980039400000003</v>
      </c>
      <c r="AB132" s="1152"/>
      <c r="AC132" s="1152"/>
      <c r="AD132" s="1152"/>
      <c r="AE132" s="1153"/>
      <c r="AF132" s="1154">
        <v>10.19523921</v>
      </c>
      <c r="AG132" s="1152"/>
      <c r="AH132" s="1152"/>
      <c r="AI132" s="1152"/>
      <c r="AJ132" s="1153"/>
      <c r="AK132" s="1154">
        <v>9.8588548839999994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487</v>
      </c>
      <c r="W133" s="1132"/>
      <c r="X133" s="1132"/>
      <c r="Y133" s="1132"/>
      <c r="Z133" s="1133"/>
      <c r="AA133" s="1134">
        <v>8.5</v>
      </c>
      <c r="AB133" s="1135"/>
      <c r="AC133" s="1135"/>
      <c r="AD133" s="1135"/>
      <c r="AE133" s="1136"/>
      <c r="AF133" s="1134">
        <v>9.5</v>
      </c>
      <c r="AG133" s="1135"/>
      <c r="AH133" s="1135"/>
      <c r="AI133" s="1135"/>
      <c r="AJ133" s="1136"/>
      <c r="AK133" s="1134">
        <v>9.8000000000000007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6xnzbKgcT8vl/1vJJo37bpd37nOSW0df5McRXKRnVBd3HmcP+oEcBySz84kGnptpRpBuc8LT6r14KZolesJjw==" saltValue="+zK6o1e6PU1pL8N4QqWH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ukto79voYSGQGy1VqOaY2QIoTujBL0eKBSQCeSFOksfO77PJSgWRpHsPKDWCrkVfMxaZ4IlZe05fMBa51m1Vw==" saltValue="jS8i8QEftHM1Zx9411/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QI0EFvWsO30DlMudn/o5ntEIAerHT7V2NJJXy1eTDTwWqCd4+oKTm9PkQVixb5kS2IMENu6gQjoy7WBXMrKFw==" saltValue="wTlaO24ox+J+106+/K38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XFD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496</v>
      </c>
      <c r="AL9" s="1175"/>
      <c r="AM9" s="1175"/>
      <c r="AN9" s="1176"/>
      <c r="AO9" s="312">
        <v>3052840</v>
      </c>
      <c r="AP9" s="312">
        <v>55393</v>
      </c>
      <c r="AQ9" s="313">
        <v>62647</v>
      </c>
      <c r="AR9" s="314">
        <v>-11.6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497</v>
      </c>
      <c r="AL10" s="1175"/>
      <c r="AM10" s="1175"/>
      <c r="AN10" s="1176"/>
      <c r="AO10" s="315">
        <v>195997</v>
      </c>
      <c r="AP10" s="315">
        <v>3556</v>
      </c>
      <c r="AQ10" s="316">
        <v>5968</v>
      </c>
      <c r="AR10" s="317">
        <v>-40.4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498</v>
      </c>
      <c r="AL11" s="1175"/>
      <c r="AM11" s="1175"/>
      <c r="AN11" s="1176"/>
      <c r="AO11" s="315">
        <v>153</v>
      </c>
      <c r="AP11" s="315">
        <v>3</v>
      </c>
      <c r="AQ11" s="316">
        <v>5863</v>
      </c>
      <c r="AR11" s="317">
        <v>-99.9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499</v>
      </c>
      <c r="AL12" s="1175"/>
      <c r="AM12" s="1175"/>
      <c r="AN12" s="1176"/>
      <c r="AO12" s="315" t="s">
        <v>500</v>
      </c>
      <c r="AP12" s="315" t="s">
        <v>500</v>
      </c>
      <c r="AQ12" s="316">
        <v>1312</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501</v>
      </c>
      <c r="AL13" s="1175"/>
      <c r="AM13" s="1175"/>
      <c r="AN13" s="1176"/>
      <c r="AO13" s="315" t="s">
        <v>500</v>
      </c>
      <c r="AP13" s="315" t="s">
        <v>500</v>
      </c>
      <c r="AQ13" s="316">
        <v>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502</v>
      </c>
      <c r="AL14" s="1175"/>
      <c r="AM14" s="1175"/>
      <c r="AN14" s="1176"/>
      <c r="AO14" s="315">
        <v>159113</v>
      </c>
      <c r="AP14" s="315">
        <v>2887</v>
      </c>
      <c r="AQ14" s="316">
        <v>2308</v>
      </c>
      <c r="AR14" s="317">
        <v>25.1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503</v>
      </c>
      <c r="AL15" s="1175"/>
      <c r="AM15" s="1175"/>
      <c r="AN15" s="1176"/>
      <c r="AO15" s="315">
        <v>31743</v>
      </c>
      <c r="AP15" s="315">
        <v>576</v>
      </c>
      <c r="AQ15" s="316">
        <v>1635</v>
      </c>
      <c r="AR15" s="317">
        <v>-64.8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504</v>
      </c>
      <c r="AL16" s="1178"/>
      <c r="AM16" s="1178"/>
      <c r="AN16" s="1179"/>
      <c r="AO16" s="315">
        <v>-228818</v>
      </c>
      <c r="AP16" s="315">
        <v>-4152</v>
      </c>
      <c r="AQ16" s="316">
        <v>-5106</v>
      </c>
      <c r="AR16" s="317">
        <v>-18.7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3211028</v>
      </c>
      <c r="AP17" s="315">
        <v>58264</v>
      </c>
      <c r="AQ17" s="316">
        <v>74627</v>
      </c>
      <c r="AR17" s="317">
        <v>-21.9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509</v>
      </c>
      <c r="AL21" s="1170"/>
      <c r="AM21" s="1170"/>
      <c r="AN21" s="1171"/>
      <c r="AO21" s="327">
        <v>6.86</v>
      </c>
      <c r="AP21" s="328">
        <v>7.32</v>
      </c>
      <c r="AQ21" s="329">
        <v>-0.46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510</v>
      </c>
      <c r="AL22" s="1170"/>
      <c r="AM22" s="1170"/>
      <c r="AN22" s="1171"/>
      <c r="AO22" s="332">
        <v>97.1</v>
      </c>
      <c r="AP22" s="333">
        <v>98.6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514</v>
      </c>
      <c r="AL32" s="1186"/>
      <c r="AM32" s="1186"/>
      <c r="AN32" s="1187"/>
      <c r="AO32" s="342">
        <v>1959232</v>
      </c>
      <c r="AP32" s="342">
        <v>35550</v>
      </c>
      <c r="AQ32" s="343">
        <v>39505</v>
      </c>
      <c r="AR32" s="344">
        <v>-10</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515</v>
      </c>
      <c r="AL33" s="1186"/>
      <c r="AM33" s="1186"/>
      <c r="AN33" s="1187"/>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516</v>
      </c>
      <c r="AL34" s="1186"/>
      <c r="AM34" s="1186"/>
      <c r="AN34" s="1187"/>
      <c r="AO34" s="342" t="s">
        <v>500</v>
      </c>
      <c r="AP34" s="342" t="s">
        <v>500</v>
      </c>
      <c r="AQ34" s="343">
        <v>56</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517</v>
      </c>
      <c r="AL35" s="1186"/>
      <c r="AM35" s="1186"/>
      <c r="AN35" s="1187"/>
      <c r="AO35" s="342">
        <v>550522</v>
      </c>
      <c r="AP35" s="342">
        <v>9989</v>
      </c>
      <c r="AQ35" s="343">
        <v>13645</v>
      </c>
      <c r="AR35" s="344">
        <v>-26.8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518</v>
      </c>
      <c r="AL36" s="1186"/>
      <c r="AM36" s="1186"/>
      <c r="AN36" s="1187"/>
      <c r="AO36" s="342" t="s">
        <v>500</v>
      </c>
      <c r="AP36" s="342" t="s">
        <v>500</v>
      </c>
      <c r="AQ36" s="343">
        <v>1726</v>
      </c>
      <c r="AR36" s="344" t="s">
        <v>500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519</v>
      </c>
      <c r="AL37" s="1186"/>
      <c r="AM37" s="1186"/>
      <c r="AN37" s="1187"/>
      <c r="AO37" s="342">
        <v>8338</v>
      </c>
      <c r="AP37" s="342">
        <v>151</v>
      </c>
      <c r="AQ37" s="343">
        <v>663</v>
      </c>
      <c r="AR37" s="344">
        <v>-77.2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520</v>
      </c>
      <c r="AL38" s="1189"/>
      <c r="AM38" s="1189"/>
      <c r="AN38" s="1190"/>
      <c r="AO38" s="345" t="s">
        <v>500</v>
      </c>
      <c r="AP38" s="345" t="s">
        <v>500</v>
      </c>
      <c r="AQ38" s="346">
        <v>1</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521</v>
      </c>
      <c r="AL39" s="1189"/>
      <c r="AM39" s="1189"/>
      <c r="AN39" s="1190"/>
      <c r="AO39" s="342">
        <v>-311604</v>
      </c>
      <c r="AP39" s="342">
        <v>-5654</v>
      </c>
      <c r="AQ39" s="343">
        <v>-5573</v>
      </c>
      <c r="AR39" s="344">
        <v>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522</v>
      </c>
      <c r="AL40" s="1186"/>
      <c r="AM40" s="1186"/>
      <c r="AN40" s="1187"/>
      <c r="AO40" s="342">
        <v>-1230934</v>
      </c>
      <c r="AP40" s="342">
        <v>-22335</v>
      </c>
      <c r="AQ40" s="343">
        <v>-36518</v>
      </c>
      <c r="AR40" s="344">
        <v>-38.799999999999997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975554</v>
      </c>
      <c r="AP41" s="342">
        <v>17701</v>
      </c>
      <c r="AQ41" s="343">
        <v>13504</v>
      </c>
      <c r="AR41" s="344">
        <v>31.1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491</v>
      </c>
      <c r="AN49" s="1182" t="s">
        <v>526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2558376</v>
      </c>
      <c r="AN51" s="364">
        <v>45778</v>
      </c>
      <c r="AO51" s="365">
        <v>-18.7</v>
      </c>
      <c r="AP51" s="366">
        <v>66255</v>
      </c>
      <c r="AQ51" s="367">
        <v>3.6</v>
      </c>
      <c r="AR51" s="368">
        <v>-22.3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2071671</v>
      </c>
      <c r="AN52" s="372">
        <v>37070</v>
      </c>
      <c r="AO52" s="373">
        <v>-17</v>
      </c>
      <c r="AP52" s="374">
        <v>31822</v>
      </c>
      <c r="AQ52" s="375">
        <v>8.8000000000000007</v>
      </c>
      <c r="AR52" s="376">
        <v>-25.8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2004513</v>
      </c>
      <c r="AN53" s="364">
        <v>36003</v>
      </c>
      <c r="AO53" s="365">
        <v>-21.4</v>
      </c>
      <c r="AP53" s="366">
        <v>54227</v>
      </c>
      <c r="AQ53" s="367">
        <v>-18.2</v>
      </c>
      <c r="AR53" s="368">
        <v>-3.2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1892800</v>
      </c>
      <c r="AN54" s="372">
        <v>33996</v>
      </c>
      <c r="AO54" s="373">
        <v>-8.3000000000000007</v>
      </c>
      <c r="AP54" s="374">
        <v>29694</v>
      </c>
      <c r="AQ54" s="375">
        <v>-6.7</v>
      </c>
      <c r="AR54" s="376">
        <v>-1.6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2382207</v>
      </c>
      <c r="AN55" s="364">
        <v>42968</v>
      </c>
      <c r="AO55" s="365">
        <v>19.3</v>
      </c>
      <c r="AP55" s="366">
        <v>57295</v>
      </c>
      <c r="AQ55" s="367">
        <v>5.7</v>
      </c>
      <c r="AR55" s="368">
        <v>13.6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1972391</v>
      </c>
      <c r="AN56" s="372">
        <v>35576</v>
      </c>
      <c r="AO56" s="373">
        <v>4.5999999999999996</v>
      </c>
      <c r="AP56" s="374">
        <v>32771</v>
      </c>
      <c r="AQ56" s="375">
        <v>10.4</v>
      </c>
      <c r="AR56" s="376">
        <v>-5.8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2142855</v>
      </c>
      <c r="AN57" s="364">
        <v>38790</v>
      </c>
      <c r="AO57" s="365">
        <v>-9.6999999999999993</v>
      </c>
      <c r="AP57" s="366">
        <v>54110</v>
      </c>
      <c r="AQ57" s="367">
        <v>-5.6</v>
      </c>
      <c r="AR57" s="368">
        <v>-4.0999999999999996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1686497</v>
      </c>
      <c r="AN58" s="372">
        <v>30529</v>
      </c>
      <c r="AO58" s="373">
        <v>-14.2</v>
      </c>
      <c r="AP58" s="374">
        <v>30620</v>
      </c>
      <c r="AQ58" s="375">
        <v>-6.6</v>
      </c>
      <c r="AR58" s="376">
        <v>-7.6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1819536</v>
      </c>
      <c r="AN59" s="364">
        <v>33015</v>
      </c>
      <c r="AO59" s="365">
        <v>-14.9</v>
      </c>
      <c r="AP59" s="366">
        <v>54684</v>
      </c>
      <c r="AQ59" s="367">
        <v>1.1000000000000001</v>
      </c>
      <c r="AR59" s="368">
        <v>-16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1655604</v>
      </c>
      <c r="AN60" s="372">
        <v>30041</v>
      </c>
      <c r="AO60" s="373">
        <v>-1.6</v>
      </c>
      <c r="AP60" s="374">
        <v>32829</v>
      </c>
      <c r="AQ60" s="375">
        <v>7.2</v>
      </c>
      <c r="AR60" s="376">
        <v>-8.8000000000000007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2181497</v>
      </c>
      <c r="AN61" s="379">
        <v>39311</v>
      </c>
      <c r="AO61" s="380">
        <v>-9.1</v>
      </c>
      <c r="AP61" s="381">
        <v>57314</v>
      </c>
      <c r="AQ61" s="382">
        <v>-2.7</v>
      </c>
      <c r="AR61" s="368">
        <v>-6.4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1855793</v>
      </c>
      <c r="AN62" s="372">
        <v>33442</v>
      </c>
      <c r="AO62" s="373">
        <v>-7.3</v>
      </c>
      <c r="AP62" s="374">
        <v>31547</v>
      </c>
      <c r="AQ62" s="375">
        <v>2.6</v>
      </c>
      <c r="AR62" s="376">
        <v>-9.9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0vlAxPsa69V0X5dyVCFc0bWmSPzo8+sb12pTUfooue+GF1YVLwzXegk4FWx9GG/6T7jMGu3IgaxCzLUz1A4LQ==" saltValue="eQd/LKLZ6+qDVjG0/N+m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1hgogv/9+q0YbxEQpMbMOVA+FVyln1cFhjhxtp/kh51lCHvtIGsUrYvNcBNW7/dtaNF6FAomDiYzdoTIEseDw==" saltValue="8BJi+K/I4hoLq5CUgRot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1s9Z6zL7+UPWssyGNt5ArgLtsAoYgLXplAw6AQpKvQfmTE+Z3n0NQFkLgTt7t7vMsskkPMvYU8pXlFjYTJGyA==" saltValue="fkne/56SsHXP25mLYmuq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4" t="s">
        <v>3</v>
      </c>
      <c r="D47" s="1194"/>
      <c r="E47" s="1195"/>
      <c r="F47" s="11">
        <v>11.75</v>
      </c>
      <c r="G47" s="12">
        <v>11.77</v>
      </c>
      <c r="H47" s="12">
        <v>8.24</v>
      </c>
      <c r="I47" s="12">
        <v>6.81</v>
      </c>
      <c r="J47" s="13">
        <v>9.48</v>
      </c>
    </row>
    <row r="48" spans="2:10" ht="57.75" customHeight="1" x14ac:dyDescent="0.15">
      <c r="B48" s="14"/>
      <c r="C48" s="1196" t="s">
        <v>4</v>
      </c>
      <c r="D48" s="1196"/>
      <c r="E48" s="1197"/>
      <c r="F48" s="15">
        <v>9.86</v>
      </c>
      <c r="G48" s="16">
        <v>8.1999999999999993</v>
      </c>
      <c r="H48" s="16">
        <v>9.6</v>
      </c>
      <c r="I48" s="16">
        <v>9.33</v>
      </c>
      <c r="J48" s="17">
        <v>10.54</v>
      </c>
    </row>
    <row r="49" spans="2:10" ht="57.75" customHeight="1" thickBot="1" x14ac:dyDescent="0.2">
      <c r="B49" s="18"/>
      <c r="C49" s="1198" t="s">
        <v>5</v>
      </c>
      <c r="D49" s="1198"/>
      <c r="E49" s="1199"/>
      <c r="F49" s="19" t="s">
        <v>547</v>
      </c>
      <c r="G49" s="20" t="s">
        <v>548</v>
      </c>
      <c r="H49" s="20" t="s">
        <v>549</v>
      </c>
      <c r="I49" s="20" t="s">
        <v>550</v>
      </c>
      <c r="J49" s="21">
        <v>4.0199999999999996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HrCOnMX4JpUZykCmvMfKLJ+I9X9/POp7w1a8GS9EmvcrXnee/IJPJyK7FfpmfperUZb2hFnDeISTQJQs4gKAQ==" saltValue="vDFVvRbvxWBowhE4XFvl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2020-02-28T05:12:39Z</cp:lastPrinted>
  <dcterms:created xsi:type="dcterms:W3CDTF">2020-02-10T03:02:27Z</dcterms:created>
  <dcterms:modified xsi:type="dcterms:W3CDTF">2020-09-15T23:54:51Z</dcterms:modified>
  <cp:category/>
</cp:coreProperties>
</file>