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06)財政課\(02)財政係\3　【財政分析・健全化】\3-4-2　【財政状況資料集】\R4年度分\3.回答　【3.13済】\資料差替後再回答　【3.18済】\"/>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W35" i="10" s="1"/>
  <c r="BW36" i="10" s="1"/>
  <c r="BW37" i="10" s="1"/>
  <c r="BW38" i="10" s="1"/>
  <c r="BW39" i="10" s="1"/>
  <c r="BW40" i="10" s="1"/>
  <c r="BW41"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alcChain>
</file>

<file path=xl/sharedStrings.xml><?xml version="1.0" encoding="utf-8"?>
<sst xmlns="http://schemas.openxmlformats.org/spreadsheetml/2006/main" count="1069" uniqueCount="588">
  <si>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</si>
  <si>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</si>
  <si>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</si>
  <si>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</si>
  <si>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</si>
  <si>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</si>
  <si>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</si>
  <si>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</si>
  <si>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</si>
  <si>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</si>
  <si>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</si>
  <si>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</si>
  <si>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</si>
  <si>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</si>
  <si>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</si>
  <si>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</si>
  <si>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</si>
  <si>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</si>
  <si>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</si>
  <si>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</si>
  <si>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</si>
  <si>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</si>
  <si>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</si>
  <si>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</si>
  <si>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</si>
  <si>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</si>
  <si>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</si>
  <si>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</si>
  <si>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</si>
  <si>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</si>
  <si>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</si>
  <si>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</si>
  <si>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</si>
  <si>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</si>
  <si>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</si>
  <si>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</si>
  <si>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</si>
  <si>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</si>
  <si>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</si>
  <si>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</si>
  <si>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</si>
  <si>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</si>
  <si>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</si>
  <si>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</si>
  <si>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</si>
  <si>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</si>
  <si>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</si>
  <si>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</si>
  <si>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</si>
  <si>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</si>
  <si>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</si>
  <si>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</si>
  <si>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</si>
  <si>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</si>
  <si>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</si>
  <si>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</si>
  <si>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</si>
  <si>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</si>
  <si>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</si>
  <si>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</si>
  <si>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</si>
  <si>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</si>
  <si>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</si>
  <si>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</si>
  <si>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</si>
  <si>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</si>
  <si>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</si>
  <si>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</si>
  <si>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</si>
  <si>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</si>
  <si>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</si>
  <si>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</si>
  <si>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</si>
  <si>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</si>
  <si>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</si>
  <si>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</si>
  <si>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</si>
  <si>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</si>
  <si>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</si>
  <si>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</si>
  <si>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</si>
  <si>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</si>
  <si>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</si>
  <si>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</si>
  <si>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</si>
  <si>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</si>
  <si>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</si>
  <si>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</si>
  <si>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</si>
  <si>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</si>
  <si>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</si>
  <si>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</si>
  <si>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</si>
  <si>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</si>
  <si>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</si>
  <si>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</si>
  <si>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</si>
  <si>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</si>
  <si>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</si>
  <si>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</si>
  <si>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</si>
  <si>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</si>
  <si>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</si>
  <si>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</si>
  <si>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</si>
  <si>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</si>
  <si>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</si>
  <si>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</si>
  <si>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</si>
  <si>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</si>
  <si>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</si>
  <si>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</si>
  <si>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</si>
  <si>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</si>
  <si>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</si>
  <si>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</si>
  <si>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</si>
  <si>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</si>
  <si>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</si>
  <si>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</si>
  <si>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</si>
  <si>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</si>
  <si>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</si>
  <si>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</si>
  <si>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</si>
  <si>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</si>
  <si>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</si>
  <si>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</si>
  <si>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</si>
  <si>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</si>
  <si>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</si>
  <si>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</si>
  <si>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</si>
  <si>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</si>
  <si>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</si>
  <si>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</si>
  <si>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</si>
  <si>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</si>
  <si>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</si>
  <si>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</si>
  <si>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</si>
  <si>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</si>
  <si>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</si>
  <si>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</si>
  <si>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</si>
  <si>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</si>
  <si>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</si>
  <si>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</si>
  <si>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</si>
  <si>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</si>
  <si>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</si>
  <si>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</si>
  <si>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</si>
  <si>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</si>
  <si>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</si>
  <si>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</si>
  <si>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</si>
  <si>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</si>
  <si>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</si>
  <si>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</si>
  <si>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</si>
  <si>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</si>
  <si>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</si>
  <si>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</si>
  <si>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</si>
  <si>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</si>
  <si>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</si>
  <si>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</si>
  <si>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</si>
  <si>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</si>
  <si>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</si>
  <si>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</si>
  <si>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</si>
  <si>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</si>
  <si>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</si>
  <si>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</si>
  <si>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</si>
  <si>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</si>
  <si>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</si>
  <si>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</si>
  <si>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</si>
  <si>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</si>
  <si>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</si>
  <si>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</si>
  <si>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</si>
  <si>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</si>
  <si>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</si>
  <si>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</si>
  <si>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</si>
  <si>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</si>
  <si>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</si>
  <si>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</si>
  <si>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</si>
  <si>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</si>
  <si>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</si>
  <si>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</si>
  <si>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</si>
  <si>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</si>
  <si>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</si>
  <si>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</si>
  <si>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</si>
  <si>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</si>
  <si>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</si>
  <si>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</si>
  <si>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</si>
  <si>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</si>
  <si>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</si>
  <si>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</si>
  <si>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</si>
  <si>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</si>
  <si>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</si>
  <si>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</si>
  <si>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</si>
  <si>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</si>
  <si>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</si>
  <si>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埼玉県羽生市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</si>
  <si>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</si>
  <si>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</si>
  <si>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</si>
  <si>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</si>
  <si>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</si>
  <si>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</si>
  <si>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</si>
  <si>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</si>
  <si>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</si>
  <si>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</si>
  <si>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</si>
  <si>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</si>
  <si>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</si>
  <si>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</si>
  <si>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</si>
  <si>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</si>
  <si>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</si>
  <si>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</si>
  <si>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</si>
  <si>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</si>
  <si>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</si>
  <si>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</si>
  <si>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</si>
  <si>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</si>
  <si>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</si>
  <si>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</si>
  <si>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</si>
  <si>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</si>
  <si>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</si>
  <si>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</si>
  <si>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</si>
  <si>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</si>
  <si>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</si>
  <si>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</si>
  <si>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</si>
  <si>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</si>
  <si>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</si>
  <si>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</si>
  <si>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</si>
  <si>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</si>
  <si>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</si>
  <si>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</si>
  <si>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</si>
  <si>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</si>
  <si>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</si>
  <si>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</si>
  <si>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</si>
  <si>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</si>
  <si>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</si>
  <si>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</si>
  <si>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</si>
  <si>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</si>
  <si>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</si>
  <si>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</si>
  <si>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</si>
  <si>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</si>
  <si>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</si>
  <si>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</si>
  <si>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</si>
  <si>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</si>
  <si>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</si>
  <si>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</si>
  <si>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</si>
  <si>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</si>
  <si>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</si>
  <si>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</si>
  <si>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</si>
  <si>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</si>
  <si>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</si>
  <si>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</si>
  <si>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</si>
  <si>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</si>
  <si>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</si>
  <si>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</si>
  <si>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</si>
  <si>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</si>
  <si>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</si>
  <si>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</si>
  <si>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</si>
  <si>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</si>
  <si>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</si>
  <si>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</si>
  <si>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</si>
  <si>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</si>
  <si>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</si>
  <si>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</si>
  <si>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</si>
  <si>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</si>
  <si>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</si>
  <si>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</si>
  <si>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</si>
  <si>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</si>
  <si>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</si>
  <si>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</si>
  <si>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</si>
  <si>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</si>
  <si>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</si>
  <si>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</si>
  <si>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</si>
  <si>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</si>
  <si>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</si>
  <si>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</si>
  <si>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</si>
  <si>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</si>
  <si>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</si>
  <si>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</si>
  <si>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</si>
  <si>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</si>
  <si>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</si>
  <si>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</si>
  <si>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</si>
  <si>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</si>
  <si>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</si>
  <si>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</si>
  <si>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</si>
  <si>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</si>
  <si>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</si>
  <si>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</si>
  <si>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</si>
  <si>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</si>
  <si>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</si>
  <si>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</si>
  <si>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</si>
  <si>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</si>
  <si>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</si>
  <si>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</si>
  <si>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</si>
  <si>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</si>
  <si>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</si>
  <si>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</si>
  <si>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</si>
  <si>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</si>
  <si>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</si>
  <si>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</si>
  <si>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</si>
  <si>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</si>
  <si>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</si>
  <si>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</si>
  <si>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</si>
  <si>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</si>
  <si>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</si>
  <si>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</si>
  <si>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</si>
  <si>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</si>
  <si>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</si>
  <si>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</si>
  <si>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</si>
  <si>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</si>
  <si>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</si>
  <si>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</si>
  <si>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</si>
  <si>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</si>
  <si>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埼玉県羽生市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</si>
  <si>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</si>
  <si>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</si>
  <si>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</si>
  <si>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</si>
  <si>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</si>
  <si>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</si>
  <si>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</si>
  <si>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</si>
  <si>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</si>
  <si>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</si>
  <si>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</si>
  <si>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</si>
  <si>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</si>
  <si>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</si>
  <si>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</si>
  <si>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</si>
  <si>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</si>
  <si>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</si>
  <si>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</si>
  <si>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</si>
  <si>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</si>
  <si>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</si>
  <si>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</si>
  <si>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</si>
  <si>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</si>
  <si>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</si>
  <si>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</si>
  <si>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</si>
  <si>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</si>
  <si>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</si>
  <si>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</si>
  <si>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</si>
  <si>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</si>
  <si>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</si>
  <si>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</si>
  <si>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</si>
  <si>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</si>
  <si>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</si>
  <si>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</si>
  <si>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</si>
  <si>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</si>
  <si>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</si>
  <si>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</si>
  <si>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</si>
  <si>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</si>
  <si>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</si>
  <si>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</si>
  <si>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</si>
  <si>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</si>
  <si>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</si>
  <si>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</si>
  <si>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</si>
  <si>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</si>
  <si>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</si>
  <si>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</si>
  <si>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</si>
  <si>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</si>
  <si>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</si>
  <si>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</si>
  <si>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</si>
  <si>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</si>
  <si>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</si>
  <si>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</si>
  <si>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</si>
  <si>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</si>
  <si>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</si>
  <si>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</si>
  <si>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</si>
  <si>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</si>
  <si>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</si>
  <si>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</si>
  <si>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</si>
  <si>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</si>
  <si>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</si>
  <si>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</si>
  <si>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</si>
  <si>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</si>
  <si>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</si>
  <si>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</si>
  <si>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</si>
  <si>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</si>
  <si>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</si>
  <si>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</si>
  <si>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</si>
  <si>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</si>
  <si>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</si>
  <si>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</si>
  <si>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</si>
  <si>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</si>
  <si>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</si>
  <si>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</si>
  <si>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</si>
  <si>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</si>
  <si>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</si>
  <si>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</si>
  <si>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</si>
  <si>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</si>
  <si>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</si>
  <si>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</si>
  <si>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</si>
  <si>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</si>
  <si>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</si>
  <si>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</si>
  <si>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</si>
  <si>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</si>
  <si>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</si>
  <si>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</si>
  <si>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</si>
  <si>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</si>
  <si>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</si>
  <si>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</si>
  <si>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</si>
  <si>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</si>
  <si>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</si>
  <si>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</si>
  <si>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</si>
  <si>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</si>
  <si>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</si>
  <si>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</si>
  <si>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</si>
  <si>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</si>
  <si>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</si>
  <si>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</si>
  <si>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</si>
  <si>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</si>
  <si>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</si>
  <si>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</si>
  <si>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</si>
  <si>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</si>
  <si>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</si>
  <si>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</si>
  <si>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</si>
  <si>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</si>
  <si>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</si>
  <si>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</si>
  <si>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</si>
  <si>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</si>
  <si>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</si>
  <si>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</si>
  <si>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</si>
  <si>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</si>
  <si>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</si>
  <si>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</si>
  <si>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</si>
  <si>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</si>
  <si>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</si>
  <si>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</si>
  <si>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</si>
  <si>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</si>
  <si>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</si>
  <si>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</si>
  <si>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</si>
  <si>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</si>
  <si>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</si>
  <si>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</si>
  <si>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</si>
  <si>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</si>
  <si>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</si>
  <si>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</si>
  <si>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</si>
  <si>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</si>
  <si>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</si>
  <si>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</si>
  <si>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</si>
  <si>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</si>
  <si>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</si>
  <si>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</si>
  <si>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</si>
  <si>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</si>
  <si>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</si>
  <si>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</si>
  <si>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</si>
  <si>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</si>
  <si>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</si>
  <si>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</si>
  <si>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</si>
  <si>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</si>
  <si>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</si>
  <si>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</si>
  <si>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</si>
  <si>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</si>
  <si>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</si>
  <si>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</si>
  <si>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</si>
  <si>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</si>
  <si>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</si>
  <si>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</si>
  <si>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1.77</t>
  </si>
  <si>
    <t>一般会計</t>
  </si>
  <si>
    <t>水道事業会計</t>
  </si>
  <si>
    <t>国民健康保険特別会計</t>
  </si>
  <si>
    <t>下水道事業会計</t>
  </si>
  <si>
    <t>介護保険特別会計</t>
  </si>
  <si>
    <t>後期高齢者医療特別会計</t>
  </si>
  <si>
    <t>中小企業従業員退職金等共済事業特別会計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</si>
  <si>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</si>
  <si>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</si>
  <si>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</si>
  <si>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</si>
  <si>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</si>
  <si>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</si>
  <si>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</si>
  <si>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</si>
  <si>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</si>
  <si>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</si>
  <si>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</si>
  <si>
    <t>加須市・羽生市水防事務組合</t>
  </si>
  <si>
    <t>羽生の里</t>
    <rPh sb="0" eb="2">
      <t>ハニュウ</t>
    </rPh>
    <rPh sb="3" eb="4">
      <t>サト</t>
    </rPh>
    <phoneticPr fontId="2"/>
  </si>
  <si>
    <t>岩瀬土地区画整理組合</t>
    <rPh sb="0" eb="10">
      <t>イワセトチクカクセイリクミアイ</t>
    </rPh>
    <phoneticPr fontId="2"/>
  </si>
  <si>
    <t>行田羽生資源環境組合</t>
    <rPh sb="0" eb="10">
      <t>ギョウダハニュウシゲンカンキョウクミアイ</t>
    </rPh>
    <phoneticPr fontId="2"/>
  </si>
  <si>
    <t>一般会計</t>
    <rPh sb="0" eb="4">
      <t>イッパンカイケイ</t>
    </rPh>
    <phoneticPr fontId="2"/>
  </si>
  <si>
    <t>特別会計</t>
    <rPh sb="0" eb="4">
      <t>トクベツカイケイ</t>
    </rPh>
    <phoneticPr fontId="2"/>
  </si>
  <si>
    <t>交通災害特別会計</t>
    <rPh sb="0" eb="6">
      <t>コウツウサイガイトクベツ</t>
    </rPh>
    <rPh sb="6" eb="8">
      <t>カイケイ</t>
    </rPh>
    <phoneticPr fontId="2"/>
  </si>
  <si>
    <t>一般廃棄物処理施設整備基金</t>
    <rPh sb="0" eb="5">
      <t>イッパンハイキブツ</t>
    </rPh>
    <rPh sb="5" eb="11">
      <t>ショリシセツセイビ</t>
    </rPh>
    <rPh sb="11" eb="13">
      <t>キキン</t>
    </rPh>
    <phoneticPr fontId="5"/>
  </si>
  <si>
    <t>公共施設修繕引当基金</t>
    <rPh sb="0" eb="10">
      <t>コウキョウシセツシュウゼンヒキアテキキン</t>
    </rPh>
    <phoneticPr fontId="5"/>
  </si>
  <si>
    <t>中小企業従業員退職金等共済基金</t>
    <phoneticPr fontId="2"/>
  </si>
  <si>
    <t>ふるさと応援寄付基金</t>
    <phoneticPr fontId="2"/>
  </si>
  <si>
    <t>協働によるまちづくり基金</t>
    <phoneticPr fontId="2"/>
  </si>
  <si>
    <t>埼玉県都市ボートレース企業団</t>
    <rPh sb="0" eb="3">
      <t>サイタマケン</t>
    </rPh>
    <rPh sb="3" eb="5">
      <t>トシ</t>
    </rPh>
    <rPh sb="11" eb="14">
      <t>キギョウダン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</si>
</sst>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88" xfId="12" applyFont="1" applyBorder="1" applyAlignment="1" applyProtection="1">
      <alignment horizontal="left" vertical="center" shrinkToFit="1"/>
      <protection locked="0"/>
    </xf>
    <xf numFmtId="0" fontId="34" fillId="0" borderId="189" xfId="12" applyFont="1" applyBorder="1" applyAlignment="1" applyProtection="1">
      <alignment horizontal="left" vertical="center" shrinkToFit="1"/>
      <protection locked="0"/>
    </xf>
    <xf numFmtId="0" fontId="34" fillId="0" borderId="19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8007-424B-9BBE-CE32AA965C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33015</c:v>
                </c:pt>
                <c:pt idx="1">
                  <c:v>32257</c:v>
                </c:pt>
                <c:pt idx="2">
                  <c:v>36820</c:v>
                </c:pt>
                <c:pt idx="3">
                  <c:v>30763</c:v>
                </c:pt>
                <c:pt idx="4">
                  <c:v>42823</c:v>
                </c:pt>
              </c:numCache>
            </c:numRef>
          </c:val>
          <c:smooth val="0"/>
          <c:extLst>
            <c:ext xmlns:c16="http://schemas.microsoft.com/office/drawing/2014/chart" uri="{C3380CC4-5D6E-409C-BE32-E72D297353CC}">
              <c16:uniqueId val="{00000001-8007-424B-9BBE-CE32AA965C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10.54</c:v>
                </c:pt>
                <c:pt idx="1">
                  <c:v>9.32</c:v>
                </c:pt>
                <c:pt idx="2">
                  <c:v>11.65</c:v>
                </c:pt>
                <c:pt idx="3">
                  <c:v>16.66</c:v>
                </c:pt>
                <c:pt idx="4">
                  <c:v>14.16</c:v>
                </c:pt>
              </c:numCache>
            </c:numRef>
          </c:val>
          <c:extLst>
            <c:ext xmlns:c16="http://schemas.microsoft.com/office/drawing/2014/chart" uri="{C3380CC4-5D6E-409C-BE32-E72D297353CC}">
              <c16:uniqueId val="{00000000-68AB-4771-BD97-6FA476603D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9.48</c:v>
                </c:pt>
                <c:pt idx="1">
                  <c:v>10.29</c:v>
                </c:pt>
                <c:pt idx="2">
                  <c:v>8.77</c:v>
                </c:pt>
                <c:pt idx="3">
                  <c:v>15.42</c:v>
                </c:pt>
                <c:pt idx="4">
                  <c:v>15.77</c:v>
                </c:pt>
              </c:numCache>
            </c:numRef>
          </c:val>
          <c:extLst>
            <c:ext xmlns:c16="http://schemas.microsoft.com/office/drawing/2014/chart" uri="{C3380CC4-5D6E-409C-BE32-E72D297353CC}">
              <c16:uniqueId val="{00000001-68AB-4771-BD97-6FA476603D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4.0199999999999996</c:v>
                </c:pt>
                <c:pt idx="1">
                  <c:v>-0.22</c:v>
                </c:pt>
                <c:pt idx="2">
                  <c:v>1.41</c:v>
                </c:pt>
                <c:pt idx="3">
                  <c:v>12.54</c:v>
                </c:pt>
                <c:pt idx="4">
                  <c:v>-1.77</c:v>
                </c:pt>
              </c:numCache>
            </c:numRef>
          </c:val>
          <c:smooth val="0"/>
          <c:extLst>
            <c:ext xmlns:c16="http://schemas.microsoft.com/office/drawing/2014/chart" uri="{C3380CC4-5D6E-409C-BE32-E72D297353CC}">
              <c16:uniqueId val="{00000002-68AB-4771-BD97-6FA476603D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0.33</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0480-464D-94F6-00DECDC830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80-464D-94F6-00DECDC830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80-464D-94F6-00DECDC830DE}"/>
            </c:ext>
          </c:extLst>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0480-464D-94F6-00DECDC830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0.63</c:v>
                </c:pt>
                <c:pt idx="4">
                  <c:v>#N/A</c:v>
                </c:pt>
                <c:pt idx="5">
                  <c:v>0.28999999999999998</c:v>
                </c:pt>
                <c:pt idx="6">
                  <c:v>#N/A</c:v>
                </c:pt>
                <c:pt idx="7">
                  <c:v>0.45</c:v>
                </c:pt>
                <c:pt idx="8">
                  <c:v>#N/A</c:v>
                </c:pt>
                <c:pt idx="9">
                  <c:v>0.52</c:v>
                </c:pt>
              </c:numCache>
            </c:numRef>
          </c:val>
          <c:extLst>
            <c:ext xmlns:c16="http://schemas.microsoft.com/office/drawing/2014/chart" uri="{C3380CC4-5D6E-409C-BE32-E72D297353CC}">
              <c16:uniqueId val="{00000004-0480-464D-94F6-00DECDC830D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1.66</c:v>
                </c:pt>
                <c:pt idx="2">
                  <c:v>#N/A</c:v>
                </c:pt>
                <c:pt idx="3">
                  <c:v>0.92</c:v>
                </c:pt>
                <c:pt idx="4">
                  <c:v>#N/A</c:v>
                </c:pt>
                <c:pt idx="5">
                  <c:v>1.08</c:v>
                </c:pt>
                <c:pt idx="6">
                  <c:v>#N/A</c:v>
                </c:pt>
                <c:pt idx="7">
                  <c:v>1.1399999999999999</c:v>
                </c:pt>
                <c:pt idx="8">
                  <c:v>#N/A</c:v>
                </c:pt>
                <c:pt idx="9">
                  <c:v>1.95</c:v>
                </c:pt>
              </c:numCache>
            </c:numRef>
          </c:val>
          <c:extLst>
            <c:ext xmlns:c16="http://schemas.microsoft.com/office/drawing/2014/chart" uri="{C3380CC4-5D6E-409C-BE32-E72D297353CC}">
              <c16:uniqueId val="{00000005-0480-464D-94F6-00DECDC830D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1.19</c:v>
                </c:pt>
                <c:pt idx="6">
                  <c:v>#N/A</c:v>
                </c:pt>
                <c:pt idx="7">
                  <c:v>1.54</c:v>
                </c:pt>
                <c:pt idx="8">
                  <c:v>#N/A</c:v>
                </c:pt>
                <c:pt idx="9">
                  <c:v>2.19</c:v>
                </c:pt>
              </c:numCache>
            </c:numRef>
          </c:val>
          <c:extLst>
            <c:ext xmlns:c16="http://schemas.microsoft.com/office/drawing/2014/chart" uri="{C3380CC4-5D6E-409C-BE32-E72D297353CC}">
              <c16:uniqueId val="{00000006-0480-464D-94F6-00DECDC830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3.21</c:v>
                </c:pt>
                <c:pt idx="2">
                  <c:v>#N/A</c:v>
                </c:pt>
                <c:pt idx="3">
                  <c:v>4.1399999999999997</c:v>
                </c:pt>
                <c:pt idx="4">
                  <c:v>#N/A</c:v>
                </c:pt>
                <c:pt idx="5">
                  <c:v>4.1900000000000004</c:v>
                </c:pt>
                <c:pt idx="6">
                  <c:v>#N/A</c:v>
                </c:pt>
                <c:pt idx="7">
                  <c:v>4.4000000000000004</c:v>
                </c:pt>
                <c:pt idx="8">
                  <c:v>#N/A</c:v>
                </c:pt>
                <c:pt idx="9">
                  <c:v>4.66</c:v>
                </c:pt>
              </c:numCache>
            </c:numRef>
          </c:val>
          <c:extLst>
            <c:ext xmlns:c16="http://schemas.microsoft.com/office/drawing/2014/chart" uri="{C3380CC4-5D6E-409C-BE32-E72D297353CC}">
              <c16:uniqueId val="{00000007-0480-464D-94F6-00DECDC830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6.88</c:v>
                </c:pt>
                <c:pt idx="2">
                  <c:v>#N/A</c:v>
                </c:pt>
                <c:pt idx="3">
                  <c:v>8.3699999999999992</c:v>
                </c:pt>
                <c:pt idx="4">
                  <c:v>#N/A</c:v>
                </c:pt>
                <c:pt idx="5">
                  <c:v>10.92</c:v>
                </c:pt>
                <c:pt idx="6">
                  <c:v>#N/A</c:v>
                </c:pt>
                <c:pt idx="7">
                  <c:v>12.76</c:v>
                </c:pt>
                <c:pt idx="8">
                  <c:v>#N/A</c:v>
                </c:pt>
                <c:pt idx="9">
                  <c:v>13.98</c:v>
                </c:pt>
              </c:numCache>
            </c:numRef>
          </c:val>
          <c:extLst>
            <c:ext xmlns:c16="http://schemas.microsoft.com/office/drawing/2014/chart" uri="{C3380CC4-5D6E-409C-BE32-E72D297353CC}">
              <c16:uniqueId val="{00000008-0480-464D-94F6-00DECDC830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9.27</c:v>
                </c:pt>
                <c:pt idx="4">
                  <c:v>#N/A</c:v>
                </c:pt>
                <c:pt idx="5">
                  <c:v>11.62</c:v>
                </c:pt>
                <c:pt idx="6">
                  <c:v>#N/A</c:v>
                </c:pt>
                <c:pt idx="7">
                  <c:v>15.56</c:v>
                </c:pt>
                <c:pt idx="8">
                  <c:v>#N/A</c:v>
                </c:pt>
                <c:pt idx="9">
                  <c:v>14.14</c:v>
                </c:pt>
              </c:numCache>
            </c:numRef>
          </c:val>
          <c:extLst>
            <c:ext xmlns:c16="http://schemas.microsoft.com/office/drawing/2014/chart" uri="{C3380CC4-5D6E-409C-BE32-E72D297353CC}">
              <c16:uniqueId val="{00000009-0480-464D-94F6-00DECDC830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1543</c:v>
                </c:pt>
                <c:pt idx="5">
                  <c:v>1495</c:v>
                </c:pt>
                <c:pt idx="8">
                  <c:v>1388</c:v>
                </c:pt>
                <c:pt idx="11">
                  <c:v>1412</c:v>
                </c:pt>
                <c:pt idx="14">
                  <c:v>1388</c:v>
                </c:pt>
              </c:numCache>
            </c:numRef>
          </c:val>
          <c:extLst>
            <c:ext xmlns:c16="http://schemas.microsoft.com/office/drawing/2014/chart" uri="{C3380CC4-5D6E-409C-BE32-E72D297353CC}">
              <c16:uniqueId val="{00000000-97C5-4052-92DA-9BEB46B2C5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C5-4052-92DA-9BEB46B2C5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2-97C5-4052-92DA-9BEB46B2C5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C5-4052-92DA-9BEB46B2C5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551</c:v>
                </c:pt>
                <c:pt idx="3">
                  <c:v>553</c:v>
                </c:pt>
                <c:pt idx="6">
                  <c:v>493</c:v>
                </c:pt>
                <c:pt idx="9">
                  <c:v>473</c:v>
                </c:pt>
                <c:pt idx="12">
                  <c:v>479</c:v>
                </c:pt>
              </c:numCache>
            </c:numRef>
          </c:val>
          <c:extLst>
            <c:ext xmlns:c16="http://schemas.microsoft.com/office/drawing/2014/chart" uri="{C3380CC4-5D6E-409C-BE32-E72D297353CC}">
              <c16:uniqueId val="{00000004-97C5-4052-92DA-9BEB46B2C5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5-4052-92DA-9BEB46B2C5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5-4052-92DA-9BEB46B2C5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1959</c:v>
                </c:pt>
                <c:pt idx="3">
                  <c:v>1911</c:v>
                </c:pt>
                <c:pt idx="6">
                  <c:v>1815</c:v>
                </c:pt>
                <c:pt idx="9">
                  <c:v>1908</c:v>
                </c:pt>
                <c:pt idx="12">
                  <c:v>2025</c:v>
                </c:pt>
              </c:numCache>
            </c:numRef>
          </c:val>
          <c:extLst>
            <c:ext xmlns:c16="http://schemas.microsoft.com/office/drawing/2014/chart" uri="{C3380CC4-5D6E-409C-BE32-E72D297353CC}">
              <c16:uniqueId val="{00000007-97C5-4052-92DA-9BEB46B2C5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975</c:v>
                </c:pt>
                <c:pt idx="2">
                  <c:v>#N/A</c:v>
                </c:pt>
                <c:pt idx="3">
                  <c:v>#N/A</c:v>
                </c:pt>
                <c:pt idx="4">
                  <c:v>969</c:v>
                </c:pt>
                <c:pt idx="5">
                  <c:v>#N/A</c:v>
                </c:pt>
                <c:pt idx="6">
                  <c:v>#N/A</c:v>
                </c:pt>
                <c:pt idx="7">
                  <c:v>920</c:v>
                </c:pt>
                <c:pt idx="8">
                  <c:v>#N/A</c:v>
                </c:pt>
                <c:pt idx="9">
                  <c:v>#N/A</c:v>
                </c:pt>
                <c:pt idx="10">
                  <c:v>969</c:v>
                </c:pt>
                <c:pt idx="11">
                  <c:v>#N/A</c:v>
                </c:pt>
                <c:pt idx="12">
                  <c:v>#N/A</c:v>
                </c:pt>
                <c:pt idx="13">
                  <c:v>1116</c:v>
                </c:pt>
                <c:pt idx="14">
                  <c:v>#N/A</c:v>
                </c:pt>
              </c:numCache>
            </c:numRef>
          </c:val>
          <c:smooth val="0"/>
          <c:extLst>
            <c:ext xmlns:c16="http://schemas.microsoft.com/office/drawing/2014/chart" uri="{C3380CC4-5D6E-409C-BE32-E72D297353CC}">
              <c16:uniqueId val="{00000008-97C5-4052-92DA-9BEB46B2C5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13711</c:v>
                </c:pt>
                <c:pt idx="5">
                  <c:v>13550</c:v>
                </c:pt>
                <c:pt idx="8">
                  <c:v>13414</c:v>
                </c:pt>
                <c:pt idx="11">
                  <c:v>13232</c:v>
                </c:pt>
                <c:pt idx="14">
                  <c:v>12702</c:v>
                </c:pt>
              </c:numCache>
            </c:numRef>
          </c:val>
          <c:extLst>
            <c:ext xmlns:c16="http://schemas.microsoft.com/office/drawing/2014/chart" uri="{C3380CC4-5D6E-409C-BE32-E72D297353CC}">
              <c16:uniqueId val="{00000000-982E-4DB2-B33F-8F325D0E5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2337</c:v>
                </c:pt>
                <c:pt idx="5">
                  <c:v>2496</c:v>
                </c:pt>
                <c:pt idx="8">
                  <c:v>2282</c:v>
                </c:pt>
                <c:pt idx="11">
                  <c:v>2041</c:v>
                </c:pt>
                <c:pt idx="14">
                  <c:v>1850</c:v>
                </c:pt>
              </c:numCache>
            </c:numRef>
          </c:val>
          <c:extLst>
            <c:ext xmlns:c16="http://schemas.microsoft.com/office/drawing/2014/chart" uri="{C3380CC4-5D6E-409C-BE32-E72D297353CC}">
              <c16:uniqueId val="{00000001-982E-4DB2-B33F-8F325D0E5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3320</c:v>
                </c:pt>
                <c:pt idx="5">
                  <c:v>3551</c:v>
                </c:pt>
                <c:pt idx="8">
                  <c:v>3657</c:v>
                </c:pt>
                <c:pt idx="11">
                  <c:v>4652</c:v>
                </c:pt>
                <c:pt idx="14">
                  <c:v>4911</c:v>
                </c:pt>
              </c:numCache>
            </c:numRef>
          </c:val>
          <c:extLst>
            <c:ext xmlns:c16="http://schemas.microsoft.com/office/drawing/2014/chart" uri="{C3380CC4-5D6E-409C-BE32-E72D297353CC}">
              <c16:uniqueId val="{00000002-982E-4DB2-B33F-8F325D0E5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2E-4DB2-B33F-8F325D0E5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2E-4DB2-B33F-8F325D0E5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59</c:v>
                </c:pt>
                <c:pt idx="3">
                  <c:v>0</c:v>
                </c:pt>
                <c:pt idx="6">
                  <c:v>33</c:v>
                </c:pt>
                <c:pt idx="9">
                  <c:v>72</c:v>
                </c:pt>
                <c:pt idx="12">
                  <c:v>80</c:v>
                </c:pt>
              </c:numCache>
            </c:numRef>
          </c:val>
          <c:extLst>
            <c:ext xmlns:c16="http://schemas.microsoft.com/office/drawing/2014/chart" uri="{C3380CC4-5D6E-409C-BE32-E72D297353CC}">
              <c16:uniqueId val="{00000005-982E-4DB2-B33F-8F325D0E5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4114</c:v>
                </c:pt>
                <c:pt idx="3">
                  <c:v>3973</c:v>
                </c:pt>
                <c:pt idx="6">
                  <c:v>3927</c:v>
                </c:pt>
                <c:pt idx="9">
                  <c:v>3993</c:v>
                </c:pt>
                <c:pt idx="12">
                  <c:v>3901</c:v>
                </c:pt>
              </c:numCache>
            </c:numRef>
          </c:val>
          <c:extLst>
            <c:ext xmlns:c16="http://schemas.microsoft.com/office/drawing/2014/chart" uri="{C3380CC4-5D6E-409C-BE32-E72D297353CC}">
              <c16:uniqueId val="{00000006-982E-4DB2-B33F-8F325D0E5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2E-4DB2-B33F-8F325D0E5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6000</c:v>
                </c:pt>
                <c:pt idx="3">
                  <c:v>5536</c:v>
                </c:pt>
                <c:pt idx="6">
                  <c:v>4840</c:v>
                </c:pt>
                <c:pt idx="9">
                  <c:v>4303</c:v>
                </c:pt>
                <c:pt idx="12">
                  <c:v>4049</c:v>
                </c:pt>
              </c:numCache>
            </c:numRef>
          </c:val>
          <c:extLst>
            <c:ext xmlns:c16="http://schemas.microsoft.com/office/drawing/2014/chart" uri="{C3380CC4-5D6E-409C-BE32-E72D297353CC}">
              <c16:uniqueId val="{00000008-982E-4DB2-B33F-8F325D0E5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2E-4DB2-B33F-8F325D0E5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18253</c:v>
                </c:pt>
                <c:pt idx="3">
                  <c:v>18305</c:v>
                </c:pt>
                <c:pt idx="6">
                  <c:v>18093</c:v>
                </c:pt>
                <c:pt idx="9">
                  <c:v>17778</c:v>
                </c:pt>
                <c:pt idx="12">
                  <c:v>16873</c:v>
                </c:pt>
              </c:numCache>
            </c:numRef>
          </c:val>
          <c:extLst>
            <c:ext xmlns:c16="http://schemas.microsoft.com/office/drawing/2014/chart" uri="{C3380CC4-5D6E-409C-BE32-E72D297353CC}">
              <c16:uniqueId val="{0000000A-982E-4DB2-B33F-8F325D0E52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9058</c:v>
                </c:pt>
                <c:pt idx="2">
                  <c:v>#N/A</c:v>
                </c:pt>
                <c:pt idx="3">
                  <c:v>#N/A</c:v>
                </c:pt>
                <c:pt idx="4">
                  <c:v>8216</c:v>
                </c:pt>
                <c:pt idx="5">
                  <c:v>#N/A</c:v>
                </c:pt>
                <c:pt idx="6">
                  <c:v>#N/A</c:v>
                </c:pt>
                <c:pt idx="7">
                  <c:v>7540</c:v>
                </c:pt>
                <c:pt idx="8">
                  <c:v>#N/A</c:v>
                </c:pt>
                <c:pt idx="9">
                  <c:v>#N/A</c:v>
                </c:pt>
                <c:pt idx="10">
                  <c:v>6221</c:v>
                </c:pt>
                <c:pt idx="11">
                  <c:v>#N/A</c:v>
                </c:pt>
                <c:pt idx="12">
                  <c:v>#N/A</c:v>
                </c:pt>
                <c:pt idx="13">
                  <c:v>5441</c:v>
                </c:pt>
                <c:pt idx="14">
                  <c:v>#N/A</c:v>
                </c:pt>
              </c:numCache>
            </c:numRef>
          </c:val>
          <c:smooth val="0"/>
          <c:extLst>
            <c:ext xmlns:c16="http://schemas.microsoft.com/office/drawing/2014/chart" uri="{C3380CC4-5D6E-409C-BE32-E72D297353CC}">
              <c16:uniqueId val="{0000000B-982E-4DB2-B33F-8F325D0E52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1007</c:v>
                </c:pt>
                <c:pt idx="1">
                  <c:v>1850</c:v>
                </c:pt>
                <c:pt idx="2">
                  <c:v>1851</c:v>
                </c:pt>
              </c:numCache>
            </c:numRef>
          </c:val>
          <c:extLst>
            <c:ext xmlns:c16="http://schemas.microsoft.com/office/drawing/2014/chart" uri="{C3380CC4-5D6E-409C-BE32-E72D297353CC}">
              <c16:uniqueId val="{00000000-39BA-4983-9B8B-8B300A7CB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39BA-4983-9B8B-8B300A7CB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2288</c:v>
                </c:pt>
                <c:pt idx="1">
                  <c:v>2565</c:v>
                </c:pt>
                <c:pt idx="2">
                  <c:v>2933</c:v>
                </c:pt>
              </c:numCache>
            </c:numRef>
          </c:val>
          <c:extLst>
            <c:ext xmlns:c16="http://schemas.microsoft.com/office/drawing/2014/chart" uri="{C3380CC4-5D6E-409C-BE32-E72D297353CC}">
              <c16:uniqueId val="{00000002-39BA-4983-9B8B-8B300A7CBF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a:t>
          </a:r>
          <a:r>
            <a:rPr kumimoji="1" lang="ja-JP" altLang="ja-JP" sz="1100">
              <a:solidFill>
                <a:schemeClr val="dk1"/>
              </a:solidFill>
              <a:effectLst/>
              <a:latin typeface="+mn-lt"/>
              <a:ea typeface="+mn-ea"/>
              <a:cs typeface="+mn-cs"/>
            </a:rPr>
            <a:t>指数は、類似団体平均と比べ高い指数で横ばいに推移している。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増額要因となる公害対策事業債の減少や地域振興費（人口）が減少となったものの、減額要因となる臨時財政対策債発行可能額が大幅に減少したことから、基準財政需要額が前年度から増加した。この影響を受けて、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引き続き、市税の適正賦課及び徴収率の向上に努め、財政力の向上を目指す。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103011</xdr:rowOff>
    </xdr:to>
    <xdr:cxnSp macro="">
      <xdr:nvCxnSpPr>
        <xdr:cNvPr id="72" name="直線コネクタ 71"/>
        <xdr:cNvCxnSpPr/>
      </xdr:nvCxnSpPr>
      <xdr:spPr>
        <a:xfrm>
          <a:off x="3225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経常収支比率は、前年度より</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ポイント減少し、類似団体平均よりも上回った。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主な要因としては、新型コロナウイルス感染症対策地方税減収補填特別交付金の減少により、分母である経常一般財源が減少したことである。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義務的な経費である人件費、扶助費、公債費</a:t>
          </a:r>
          <a:r>
            <a:rPr kumimoji="1" lang="ja-JP" altLang="ja-JP" sz="1100" b="0" i="0" baseline="0">
              <a:solidFill>
                <a:schemeClr val="dk1"/>
              </a:solidFill>
              <a:effectLst/>
              <a:latin typeface="+mn-lt"/>
              <a:ea typeface="+mn-ea"/>
              <a:cs typeface="+mn-cs"/>
            </a:rPr>
            <a:t>はいずれも増加傾向にあることから、今後も引き続き借入の抑制や公共施設の適正配置などの行政改革を進め削減に努める。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63</xdr:row>
      <xdr:rowOff>108268</xdr:rowOff>
    </xdr:to>
    <xdr:cxnSp macro="">
      <xdr:nvCxnSpPr>
        <xdr:cNvPr id="128" name="直線コネクタ 127"/>
        <xdr:cNvCxnSpPr/>
      </xdr:nvCxnSpPr>
      <xdr:spPr>
        <a:xfrm>
          <a:off x="4114800" y="10559732"/>
          <a:ext cx="8382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63</xdr:row>
      <xdr:rowOff>96203</xdr:rowOff>
    </xdr:to>
    <xdr:cxnSp macro="">
      <xdr:nvCxnSpPr>
        <xdr:cNvPr id="131" name="直線コネクタ 130"/>
        <xdr:cNvCxnSpPr/>
      </xdr:nvCxnSpPr>
      <xdr:spPr>
        <a:xfrm flipV="1">
          <a:off x="3225800" y="10559732"/>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117793</xdr:rowOff>
    </xdr:to>
    <xdr:cxnSp macro="">
      <xdr:nvCxnSpPr>
        <xdr:cNvPr id="134" name="直線コネクタ 133"/>
        <xdr:cNvCxnSpPr/>
      </xdr:nvCxnSpPr>
      <xdr:spPr>
        <a:xfrm flipV="1">
          <a:off x="2336800" y="1089755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64</xdr:row>
      <xdr:rowOff>117793</xdr:rowOff>
    </xdr:to>
    <xdr:cxnSp macro="">
      <xdr:nvCxnSpPr>
        <xdr:cNvPr id="137" name="直線コネクタ 136"/>
        <xdr:cNvCxnSpPr/>
      </xdr:nvCxnSpPr>
      <xdr:spPr>
        <a:xfrm>
          <a:off x="1447800" y="1104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49" name="楕円 148"/>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0" name="テキスト ボックス 149"/>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45403</xdr:rowOff>
    </xdr:from>
    <xdr:to>
      <xdr:col>15</xdr:col>
      <xdr:colOff>133350</xdr:colOff>
      <xdr:row>63</xdr:row>
      <xdr:rowOff>147003</xdr:rowOff>
    </xdr:to>
    <xdr:sp macro="" textlink="">
      <xdr:nvSpPr>
        <xdr:cNvPr id="151" name="楕円 150"/>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52" name="テキスト ボックス 151"/>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前年度と同様に、類似団体平均、全国平均、埼玉県平均いずれの平均よりも下回っているが、増加傾向にある。一般職給や時間外勤務手当の増加等によるものである。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 人事院勧告に伴う給与改定や定年延長等により、人件費の増額が見込まれる。また、物件費についても近年の物価高騰等の影響から増加傾向にある。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引き続き、事務の効率化や公共施設の適正配置の検討により、人件費・物件費の削減を進めていく。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69289</xdr:rowOff>
    </xdr:from>
    <xdr:to>
      <xdr:col>23</xdr:col>
      <xdr:colOff>133350</xdr:colOff>
      <xdr:row>81</xdr:row>
      <xdr:rowOff>102622</xdr:rowOff>
    </xdr:to>
    <xdr:cxnSp macro="">
      <xdr:nvCxnSpPr>
        <xdr:cNvPr id="191" name="直線コネクタ 190"/>
        <xdr:cNvCxnSpPr/>
      </xdr:nvCxnSpPr>
      <xdr:spPr>
        <a:xfrm>
          <a:off x="4114800" y="13956739"/>
          <a:ext cx="8382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46414</xdr:rowOff>
    </xdr:from>
    <xdr:to>
      <xdr:col>19</xdr:col>
      <xdr:colOff>133350</xdr:colOff>
      <xdr:row>81</xdr:row>
      <xdr:rowOff>69289</xdr:rowOff>
    </xdr:to>
    <xdr:cxnSp macro="">
      <xdr:nvCxnSpPr>
        <xdr:cNvPr id="194" name="直線コネクタ 193"/>
        <xdr:cNvCxnSpPr/>
      </xdr:nvCxnSpPr>
      <xdr:spPr>
        <a:xfrm>
          <a:off x="3225800" y="13933864"/>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16171</xdr:rowOff>
    </xdr:from>
    <xdr:to>
      <xdr:col>15</xdr:col>
      <xdr:colOff>82550</xdr:colOff>
      <xdr:row>81</xdr:row>
      <xdr:rowOff>46414</xdr:rowOff>
    </xdr:to>
    <xdr:cxnSp macro="">
      <xdr:nvCxnSpPr>
        <xdr:cNvPr id="197" name="直線コネクタ 196"/>
        <xdr:cNvCxnSpPr/>
      </xdr:nvCxnSpPr>
      <xdr:spPr>
        <a:xfrm>
          <a:off x="2336800" y="13903621"/>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139595</xdr:rowOff>
    </xdr:from>
    <xdr:to>
      <xdr:col>11</xdr:col>
      <xdr:colOff>31750</xdr:colOff>
      <xdr:row>81</xdr:row>
      <xdr:rowOff>16171</xdr:rowOff>
    </xdr:to>
    <xdr:cxnSp macro="">
      <xdr:nvCxnSpPr>
        <xdr:cNvPr id="200" name="直線コネクタ 199"/>
        <xdr:cNvCxnSpPr/>
      </xdr:nvCxnSpPr>
      <xdr:spPr>
        <a:xfrm>
          <a:off x="1447800" y="13855595"/>
          <a:ext cx="8890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51822</xdr:rowOff>
    </xdr:from>
    <xdr:to>
      <xdr:col>23</xdr:col>
      <xdr:colOff>184150</xdr:colOff>
      <xdr:row>81</xdr:row>
      <xdr:rowOff>153422</xdr:rowOff>
    </xdr:to>
    <xdr:sp macro="" textlink="">
      <xdr:nvSpPr>
        <xdr:cNvPr id="210" name="楕円 209"/>
        <xdr:cNvSpPr/>
      </xdr:nvSpPr>
      <xdr:spPr>
        <a:xfrm>
          <a:off x="4902200" y="139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68349</xdr:rowOff>
    </xdr:from>
    <xdr:ext cx="762000" cy="259045"/>
    <xdr:sp macro="" textlink="">
      <xdr:nvSpPr>
        <xdr:cNvPr id="211" name="人件費・物件費等の状況該当値テキスト"/>
        <xdr:cNvSpPr txBox="1"/>
      </xdr:nvSpPr>
      <xdr:spPr>
        <a:xfrm>
          <a:off x="5041900" y="137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18489</xdr:rowOff>
    </xdr:from>
    <xdr:to>
      <xdr:col>19</xdr:col>
      <xdr:colOff>184150</xdr:colOff>
      <xdr:row>81</xdr:row>
      <xdr:rowOff>120089</xdr:rowOff>
    </xdr:to>
    <xdr:sp macro="" textlink="">
      <xdr:nvSpPr>
        <xdr:cNvPr id="212" name="楕円 211"/>
        <xdr:cNvSpPr/>
      </xdr:nvSpPr>
      <xdr:spPr>
        <a:xfrm>
          <a:off x="4064000" y="139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130266</xdr:rowOff>
    </xdr:from>
    <xdr:ext cx="736600" cy="259045"/>
    <xdr:sp macro="" textlink="">
      <xdr:nvSpPr>
        <xdr:cNvPr id="213" name="テキスト ボックス 212"/>
        <xdr:cNvSpPr txBox="1"/>
      </xdr:nvSpPr>
      <xdr:spPr>
        <a:xfrm>
          <a:off x="3733800" y="136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167064</xdr:rowOff>
    </xdr:from>
    <xdr:to>
      <xdr:col>15</xdr:col>
      <xdr:colOff>133350</xdr:colOff>
      <xdr:row>81</xdr:row>
      <xdr:rowOff>97214</xdr:rowOff>
    </xdr:to>
    <xdr:sp macro="" textlink="">
      <xdr:nvSpPr>
        <xdr:cNvPr id="214" name="楕円 213"/>
        <xdr:cNvSpPr/>
      </xdr:nvSpPr>
      <xdr:spPr>
        <a:xfrm>
          <a:off x="3175000" y="138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107391</xdr:rowOff>
    </xdr:from>
    <xdr:ext cx="762000" cy="259045"/>
    <xdr:sp macro="" textlink="">
      <xdr:nvSpPr>
        <xdr:cNvPr id="215" name="テキスト ボックス 214"/>
        <xdr:cNvSpPr txBox="1"/>
      </xdr:nvSpPr>
      <xdr:spPr>
        <a:xfrm>
          <a:off x="2844800" y="136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136821</xdr:rowOff>
    </xdr:from>
    <xdr:to>
      <xdr:col>11</xdr:col>
      <xdr:colOff>82550</xdr:colOff>
      <xdr:row>81</xdr:row>
      <xdr:rowOff>66971</xdr:rowOff>
    </xdr:to>
    <xdr:sp macro="" textlink="">
      <xdr:nvSpPr>
        <xdr:cNvPr id="216" name="楕円 215"/>
        <xdr:cNvSpPr/>
      </xdr:nvSpPr>
      <xdr:spPr>
        <a:xfrm>
          <a:off x="2286000" y="138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77148</xdr:rowOff>
    </xdr:from>
    <xdr:ext cx="762000" cy="259045"/>
    <xdr:sp macro="" textlink="">
      <xdr:nvSpPr>
        <xdr:cNvPr id="217" name="テキスト ボックス 216"/>
        <xdr:cNvSpPr txBox="1"/>
      </xdr:nvSpPr>
      <xdr:spPr>
        <a:xfrm>
          <a:off x="1955800" y="1362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88795</xdr:rowOff>
    </xdr:from>
    <xdr:to>
      <xdr:col>7</xdr:col>
      <xdr:colOff>31750</xdr:colOff>
      <xdr:row>81</xdr:row>
      <xdr:rowOff>18945</xdr:rowOff>
    </xdr:to>
    <xdr:sp macro="" textlink="">
      <xdr:nvSpPr>
        <xdr:cNvPr id="218" name="楕円 217"/>
        <xdr:cNvSpPr/>
      </xdr:nvSpPr>
      <xdr:spPr>
        <a:xfrm>
          <a:off x="1397000" y="138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29122</xdr:rowOff>
    </xdr:from>
    <xdr:ext cx="762000" cy="259045"/>
    <xdr:sp macro="" textlink="">
      <xdr:nvSpPr>
        <xdr:cNvPr id="219" name="テキスト ボックス 218"/>
        <xdr:cNvSpPr txBox="1"/>
      </xdr:nvSpPr>
      <xdr:spPr>
        <a:xfrm>
          <a:off x="1066800" y="1357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前年度と同様に推移している。</a:t>
          </a:r>
          <a:endParaRPr lang="ja-JP" altLang="ja-JP" sz="1400">
            <a:effectLst/>
          </a:endParaRPr>
        </a:p>
        <a:p>
          <a:r>
            <a:rPr kumimoji="1" lang="ja-JP" altLang="ja-JP" sz="1100">
              <a:solidFill>
                <a:schemeClr val="dk1"/>
              </a:solidFill>
              <a:effectLst/>
              <a:latin typeface="+mn-lt"/>
              <a:ea typeface="+mn-ea"/>
              <a:cs typeface="+mn-cs"/>
            </a:rPr>
            <a:t>　全国市、平均類似団体平均を下回っており、今後も給与水準の適正化に努める。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117929</xdr:rowOff>
    </xdr:to>
    <xdr:cxnSp macro="">
      <xdr:nvCxnSpPr>
        <xdr:cNvPr id="255" name="直線コネクタ 254"/>
        <xdr:cNvCxnSpPr/>
      </xdr:nvCxnSpPr>
      <xdr:spPr>
        <a:xfrm>
          <a:off x="16179800" y="146050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49893</xdr:rowOff>
    </xdr:to>
    <xdr:cxnSp macro="">
      <xdr:nvCxnSpPr>
        <xdr:cNvPr id="258" name="直線コネクタ 257"/>
        <xdr:cNvCxnSpPr/>
      </xdr:nvCxnSpPr>
      <xdr:spPr>
        <a:xfrm flipV="1">
          <a:off x="15290800" y="1460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49893</xdr:rowOff>
    </xdr:to>
    <xdr:cxnSp macro="">
      <xdr:nvCxnSpPr>
        <xdr:cNvPr id="261" name="直線コネクタ 260"/>
        <xdr:cNvCxnSpPr/>
      </xdr:nvCxnSpPr>
      <xdr:spPr>
        <a:xfrm>
          <a:off x="14401800" y="146222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4" name="直線コネクタ 263"/>
        <xdr:cNvCxnSpPr/>
      </xdr:nvCxnSpPr>
      <xdr:spPr>
        <a:xfrm flipV="1">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1" name="テキスト ボックス 280"/>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職員数については、定員適正化計画に基づいた管理を行っており、ピーク時（平成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人、特別会計含む）よりも、</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人以上削減している。</a:t>
          </a:r>
          <a:endParaRPr lang="ja-JP" altLang="ja-JP" sz="1400">
            <a:effectLst/>
          </a:endParaRPr>
        </a:p>
        <a:p>
          <a:r>
            <a:rPr kumimoji="1" lang="ja-JP" altLang="ja-JP" sz="1100">
              <a:solidFill>
                <a:schemeClr val="dk1"/>
              </a:solidFill>
              <a:effectLst/>
              <a:latin typeface="+mn-lt"/>
              <a:ea typeface="+mn-ea"/>
              <a:cs typeface="+mn-cs"/>
            </a:rPr>
            <a:t>　今後も計画に沿って定員管理を適正に実施し、一方で市民サービスの低下を招かないように、事務事業の見直しを行っていく。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125413</xdr:rowOff>
    </xdr:to>
    <xdr:cxnSp macro="">
      <xdr:nvCxnSpPr>
        <xdr:cNvPr id="318" name="直線コネクタ 317"/>
        <xdr:cNvCxnSpPr/>
      </xdr:nvCxnSpPr>
      <xdr:spPr>
        <a:xfrm>
          <a:off x="16179800" y="1056978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111337</xdr:rowOff>
    </xdr:to>
    <xdr:cxnSp macro="">
      <xdr:nvCxnSpPr>
        <xdr:cNvPr id="321" name="直線コネクタ 320"/>
        <xdr:cNvCxnSpPr/>
      </xdr:nvCxnSpPr>
      <xdr:spPr>
        <a:xfrm>
          <a:off x="15290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111337</xdr:rowOff>
    </xdr:to>
    <xdr:cxnSp macro="">
      <xdr:nvCxnSpPr>
        <xdr:cNvPr id="324" name="直線コネクタ 323"/>
        <xdr:cNvCxnSpPr/>
      </xdr:nvCxnSpPr>
      <xdr:spPr>
        <a:xfrm flipV="1">
          <a:off x="14401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111337</xdr:rowOff>
    </xdr:to>
    <xdr:cxnSp macro="">
      <xdr:nvCxnSpPr>
        <xdr:cNvPr id="327" name="直線コネクタ 326"/>
        <xdr:cNvCxnSpPr/>
      </xdr:nvCxnSpPr>
      <xdr:spPr>
        <a:xfrm>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37" name="楕円 336"/>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91140</xdr:rowOff>
    </xdr:from>
    <xdr:ext cx="762000" cy="259045"/>
    <xdr:sp macro="" textlink="">
      <xdr:nvSpPr>
        <xdr:cNvPr id="338"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0" name="テキスト ボックス 339"/>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1" name="楕円 340"/>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2" name="テキスト ボックス 341"/>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3" name="楕円 342"/>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44" name="テキスト ボックス 343"/>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5" name="楕円 344"/>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46" name="テキスト ボックス 345"/>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償還元金が増加したことにより、</a:t>
          </a:r>
          <a:r>
            <a:rPr kumimoji="1" lang="ja-JP" altLang="ja-JP" sz="1100" b="0" i="0" baseline="0">
              <a:solidFill>
                <a:schemeClr val="dk1"/>
              </a:solidFill>
              <a:effectLst/>
              <a:latin typeface="+mn-lt"/>
              <a:ea typeface="+mn-ea"/>
              <a:cs typeface="+mn-cs"/>
            </a:rPr>
            <a:t>指数が</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ポイント悪化した。ただし、年間の新規借入額については、償還元金以下に抑えている。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今後も引き続き年間の新規借入額を償還元金以下に抑えることを目標とし、公債費の抑制に努めていく。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138938</xdr:rowOff>
    </xdr:to>
    <xdr:cxnSp macro="">
      <xdr:nvCxnSpPr>
        <xdr:cNvPr id="378" name="直線コネクタ 377"/>
        <xdr:cNvCxnSpPr/>
      </xdr:nvCxnSpPr>
      <xdr:spPr>
        <a:xfrm>
          <a:off x="16179800" y="71394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1" name="直線コネクタ 380"/>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4" name="直線コネクタ 383"/>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15748</xdr:rowOff>
    </xdr:to>
    <xdr:cxnSp macro="">
      <xdr:nvCxnSpPr>
        <xdr:cNvPr id="387" name="直線コネクタ 386"/>
        <xdr:cNvCxnSpPr/>
      </xdr:nvCxnSpPr>
      <xdr:spPr>
        <a:xfrm>
          <a:off x="13512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2" name="テキスト ボックス 401"/>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3" name="楕円 402"/>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4" name="テキスト ボックス 40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5" name="楕円 404"/>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6" name="テキスト ボックス 405"/>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将来負担比率は、地方債の償還が進んだこと等により、前年度から</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ポイントと大きく改善した。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しかしながら、指数は依然として類似団体平均、全国平均、埼玉県平均のすべてを大きく上回っている状況であり、今後も引き続き地方債残高の縮減を進めるなど、財政の健全化に努める。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160625</xdr:rowOff>
    </xdr:from>
    <xdr:to>
      <xdr:col>81</xdr:col>
      <xdr:colOff>44450</xdr:colOff>
      <xdr:row>17</xdr:row>
      <xdr:rowOff>58118</xdr:rowOff>
    </xdr:to>
    <xdr:cxnSp macro="">
      <xdr:nvCxnSpPr>
        <xdr:cNvPr id="442" name="直線コネクタ 441"/>
        <xdr:cNvCxnSpPr/>
      </xdr:nvCxnSpPr>
      <xdr:spPr>
        <a:xfrm flipV="1">
          <a:off x="16179800" y="290382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58118</xdr:rowOff>
    </xdr:from>
    <xdr:to>
      <xdr:col>77</xdr:col>
      <xdr:colOff>44450</xdr:colOff>
      <xdr:row>18</xdr:row>
      <xdr:rowOff>67068</xdr:rowOff>
    </xdr:to>
    <xdr:cxnSp macro="">
      <xdr:nvCxnSpPr>
        <xdr:cNvPr id="445" name="直線コネクタ 444"/>
        <xdr:cNvCxnSpPr/>
      </xdr:nvCxnSpPr>
      <xdr:spPr>
        <a:xfrm flipV="1">
          <a:off x="15290800" y="2972768"/>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67068</xdr:rowOff>
    </xdr:from>
    <xdr:to>
      <xdr:col>72</xdr:col>
      <xdr:colOff>203200</xdr:colOff>
      <xdr:row>18</xdr:row>
      <xdr:rowOff>167035</xdr:rowOff>
    </xdr:to>
    <xdr:cxnSp macro="">
      <xdr:nvCxnSpPr>
        <xdr:cNvPr id="448" name="直線コネクタ 447"/>
        <xdr:cNvCxnSpPr/>
      </xdr:nvCxnSpPr>
      <xdr:spPr>
        <a:xfrm flipV="1">
          <a:off x="14401800" y="3153168"/>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167035</xdr:rowOff>
    </xdr:from>
    <xdr:to>
      <xdr:col>68</xdr:col>
      <xdr:colOff>152400</xdr:colOff>
      <xdr:row>19</xdr:row>
      <xdr:rowOff>107043</xdr:rowOff>
    </xdr:to>
    <xdr:cxnSp macro="">
      <xdr:nvCxnSpPr>
        <xdr:cNvPr id="451" name="直線コネクタ 450"/>
        <xdr:cNvCxnSpPr/>
      </xdr:nvCxnSpPr>
      <xdr:spPr>
        <a:xfrm flipV="1">
          <a:off x="13512800" y="3253135"/>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109825</xdr:rowOff>
    </xdr:from>
    <xdr:to>
      <xdr:col>81</xdr:col>
      <xdr:colOff>95250</xdr:colOff>
      <xdr:row>17</xdr:row>
      <xdr:rowOff>39975</xdr:rowOff>
    </xdr:to>
    <xdr:sp macro="" textlink="">
      <xdr:nvSpPr>
        <xdr:cNvPr id="461" name="楕円 460"/>
        <xdr:cNvSpPr/>
      </xdr:nvSpPr>
      <xdr:spPr>
        <a:xfrm>
          <a:off x="169672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81902</xdr:rowOff>
    </xdr:from>
    <xdr:ext cx="762000" cy="259045"/>
    <xdr:sp macro="" textlink="">
      <xdr:nvSpPr>
        <xdr:cNvPr id="462" name="将来負担の状況該当値テキスト"/>
        <xdr:cNvSpPr txBox="1"/>
      </xdr:nvSpPr>
      <xdr:spPr>
        <a:xfrm>
          <a:off x="17106900" y="28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7318</xdr:rowOff>
    </xdr:from>
    <xdr:to>
      <xdr:col>77</xdr:col>
      <xdr:colOff>95250</xdr:colOff>
      <xdr:row>17</xdr:row>
      <xdr:rowOff>108918</xdr:rowOff>
    </xdr:to>
    <xdr:sp macro="" textlink="">
      <xdr:nvSpPr>
        <xdr:cNvPr id="463" name="楕円 462"/>
        <xdr:cNvSpPr/>
      </xdr:nvSpPr>
      <xdr:spPr>
        <a:xfrm>
          <a:off x="16129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93695</xdr:rowOff>
    </xdr:from>
    <xdr:ext cx="736600" cy="259045"/>
    <xdr:sp macro="" textlink="">
      <xdr:nvSpPr>
        <xdr:cNvPr id="464" name="テキスト ボックス 463"/>
        <xdr:cNvSpPr txBox="1"/>
      </xdr:nvSpPr>
      <xdr:spPr>
        <a:xfrm>
          <a:off x="15798800" y="300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16268</xdr:rowOff>
    </xdr:from>
    <xdr:to>
      <xdr:col>73</xdr:col>
      <xdr:colOff>44450</xdr:colOff>
      <xdr:row>18</xdr:row>
      <xdr:rowOff>117868</xdr:rowOff>
    </xdr:to>
    <xdr:sp macro="" textlink="">
      <xdr:nvSpPr>
        <xdr:cNvPr id="465" name="楕円 464"/>
        <xdr:cNvSpPr/>
      </xdr:nvSpPr>
      <xdr:spPr>
        <a:xfrm>
          <a:off x="15240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102645</xdr:rowOff>
    </xdr:from>
    <xdr:ext cx="762000" cy="259045"/>
    <xdr:sp macro="" textlink="">
      <xdr:nvSpPr>
        <xdr:cNvPr id="466" name="テキスト ボックス 465"/>
        <xdr:cNvSpPr txBox="1"/>
      </xdr:nvSpPr>
      <xdr:spPr>
        <a:xfrm>
          <a:off x="14909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116235</xdr:rowOff>
    </xdr:from>
    <xdr:to>
      <xdr:col>68</xdr:col>
      <xdr:colOff>203200</xdr:colOff>
      <xdr:row>19</xdr:row>
      <xdr:rowOff>46385</xdr:rowOff>
    </xdr:to>
    <xdr:sp macro="" textlink="">
      <xdr:nvSpPr>
        <xdr:cNvPr id="467" name="楕円 466"/>
        <xdr:cNvSpPr/>
      </xdr:nvSpPr>
      <xdr:spPr>
        <a:xfrm>
          <a:off x="14351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31162</xdr:rowOff>
    </xdr:from>
    <xdr:ext cx="762000" cy="259045"/>
    <xdr:sp macro="" textlink="">
      <xdr:nvSpPr>
        <xdr:cNvPr id="468" name="テキスト ボックス 467"/>
        <xdr:cNvSpPr txBox="1"/>
      </xdr:nvSpPr>
      <xdr:spPr>
        <a:xfrm>
          <a:off x="14020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56243</xdr:rowOff>
    </xdr:from>
    <xdr:to>
      <xdr:col>64</xdr:col>
      <xdr:colOff>152400</xdr:colOff>
      <xdr:row>19</xdr:row>
      <xdr:rowOff>157843</xdr:rowOff>
    </xdr:to>
    <xdr:sp macro="" textlink="">
      <xdr:nvSpPr>
        <xdr:cNvPr id="469" name="楕円 468"/>
        <xdr:cNvSpPr/>
      </xdr:nvSpPr>
      <xdr:spPr>
        <a:xfrm>
          <a:off x="13462000" y="33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142620</xdr:rowOff>
    </xdr:from>
    <xdr:ext cx="762000" cy="259045"/>
    <xdr:sp macro="" textlink="">
      <xdr:nvSpPr>
        <xdr:cNvPr id="470" name="テキスト ボックス 469"/>
        <xdr:cNvSpPr txBox="1"/>
      </xdr:nvSpPr>
      <xdr:spPr>
        <a:xfrm>
          <a:off x="13131800" y="340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人事院勧告による給与改定等</a:t>
          </a:r>
          <a:r>
            <a:rPr kumimoji="1" lang="ja-JP" altLang="en-US" sz="1100" b="0" i="0" baseline="0">
              <a:solidFill>
                <a:schemeClr val="dk1"/>
              </a:solidFill>
              <a:effectLst/>
              <a:latin typeface="+mn-lt"/>
              <a:ea typeface="+mn-ea"/>
              <a:cs typeface="+mn-cs"/>
            </a:rPr>
            <a:t>の影響で</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が増加したことと</a:t>
          </a:r>
          <a:r>
            <a:rPr kumimoji="1" lang="ja-JP" altLang="ja-JP" sz="1100" b="0" i="0" baseline="0">
              <a:solidFill>
                <a:schemeClr val="dk1"/>
              </a:solidFill>
              <a:effectLst/>
              <a:latin typeface="+mn-lt"/>
              <a:ea typeface="+mn-ea"/>
              <a:cs typeface="+mn-cs"/>
            </a:rPr>
            <a:t>、分母である経常一般財源</a:t>
          </a:r>
          <a:r>
            <a:rPr lang="ja-JP" altLang="ja-JP" sz="1100" b="0" i="0" baseline="0">
              <a:solidFill>
                <a:schemeClr val="dk1"/>
              </a:solidFill>
              <a:effectLst/>
              <a:latin typeface="+mn-lt"/>
              <a:ea typeface="+mn-ea"/>
              <a:cs typeface="+mn-cs"/>
            </a:rPr>
            <a:t>の影響により、ポイント</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に転じた。</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今後も職員や会計年度任用職員に係る人件費の増加が見込まれるため、事務の効率化や業務委託等を効果的に活用し、人件費の削減を進めていく。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124714</xdr:rowOff>
    </xdr:to>
    <xdr:cxnSp macro="">
      <xdr:nvCxnSpPr>
        <xdr:cNvPr id="64" name="直線コネクタ 63"/>
        <xdr:cNvCxnSpPr/>
      </xdr:nvCxnSpPr>
      <xdr:spPr>
        <a:xfrm>
          <a:off x="3987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129286</xdr:rowOff>
    </xdr:to>
    <xdr:cxnSp macro="">
      <xdr:nvCxnSpPr>
        <xdr:cNvPr id="67" name="直線コネクタ 66"/>
        <xdr:cNvCxnSpPr/>
      </xdr:nvCxnSpPr>
      <xdr:spPr>
        <a:xfrm flipV="1">
          <a:off x="3098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129286</xdr:rowOff>
    </xdr:to>
    <xdr:cxnSp macro="">
      <xdr:nvCxnSpPr>
        <xdr:cNvPr id="70" name="直線コネクタ 69"/>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88138</xdr:rowOff>
    </xdr:to>
    <xdr:cxnSp macro="">
      <xdr:nvCxnSpPr>
        <xdr:cNvPr id="73" name="直線コネクタ 72"/>
        <xdr:cNvCxnSpPr/>
      </xdr:nvCxnSpPr>
      <xdr:spPr>
        <a:xfrm>
          <a:off x="1320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羽生市生活応援商品券配布事業が皆増</a:t>
          </a:r>
          <a:r>
            <a:rPr kumimoji="1" lang="ja-JP" altLang="ja-JP" sz="1100" b="0" i="0" baseline="0">
              <a:solidFill>
                <a:schemeClr val="dk1"/>
              </a:solidFill>
              <a:effectLst/>
              <a:latin typeface="+mn-lt"/>
              <a:ea typeface="+mn-ea"/>
              <a:cs typeface="+mn-cs"/>
            </a:rPr>
            <a:t>したことである。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依然として類似団体平均よりも高い水準にある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事務の効率化や公共施設の適正配置の推進、広域化による施設整備等により、物件費の削減を図っていく。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134620</xdr:rowOff>
    </xdr:to>
    <xdr:cxnSp macro="">
      <xdr:nvCxnSpPr>
        <xdr:cNvPr id="125" name="直線コネクタ 124"/>
        <xdr:cNvCxnSpPr/>
      </xdr:nvCxnSpPr>
      <xdr:spPr>
        <a:xfrm>
          <a:off x="15671800" y="3083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19</xdr:row>
      <xdr:rowOff>16510</xdr:rowOff>
    </xdr:to>
    <xdr:cxnSp macro="">
      <xdr:nvCxnSpPr>
        <xdr:cNvPr id="128" name="直線コネクタ 127"/>
        <xdr:cNvCxnSpPr/>
      </xdr:nvCxnSpPr>
      <xdr:spPr>
        <a:xfrm flipV="1">
          <a:off x="14782800" y="3083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24130</xdr:rowOff>
    </xdr:to>
    <xdr:cxnSp macro="">
      <xdr:nvCxnSpPr>
        <xdr:cNvPr id="131" name="直線コネクタ 130"/>
        <xdr:cNvCxnSpPr/>
      </xdr:nvCxnSpPr>
      <xdr:spPr>
        <a:xfrm flipV="1">
          <a:off x="13893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85090</xdr:rowOff>
    </xdr:to>
    <xdr:cxnSp macro="">
      <xdr:nvCxnSpPr>
        <xdr:cNvPr id="134" name="直線コネクタ 133"/>
        <xdr:cNvCxnSpPr/>
      </xdr:nvCxnSpPr>
      <xdr:spPr>
        <a:xfrm flipV="1">
          <a:off x="13004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48" name="楕円 147"/>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49" name="テキスト ボックス 148"/>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2" name="楕円 151"/>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3" name="テキスト ボックス 152"/>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指数としてはやや改善し、前年度より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子育て世帯への臨時特別給付金の皆減</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その他の扶助費については依然として増加傾向にあるため、生活保護における資格審査の適正化や就労支援の促進、ジェネリック医薬品の活用による医療費の削減などを行い、比率の急激な悪化防止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151493</xdr:rowOff>
    </xdr:to>
    <xdr:cxnSp macro="">
      <xdr:nvCxnSpPr>
        <xdr:cNvPr id="188" name="直線コネクタ 187"/>
        <xdr:cNvCxnSpPr/>
      </xdr:nvCxnSpPr>
      <xdr:spPr>
        <a:xfrm flipV="1">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1" name="直線コネクタ 190"/>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4" name="直線コネクタ 193"/>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159657</xdr:rowOff>
    </xdr:to>
    <xdr:cxnSp macro="">
      <xdr:nvCxnSpPr>
        <xdr:cNvPr id="197" name="直線コネクタ 196"/>
        <xdr:cNvCxnSpPr/>
      </xdr:nvCxnSpPr>
      <xdr:spPr>
        <a:xfrm>
          <a:off x="1320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指数としては</a:t>
          </a:r>
          <a:r>
            <a:rPr kumimoji="1" lang="ja-JP" altLang="en-US" sz="110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類似団体、埼玉県平均のいずれも上回っている。</a:t>
          </a:r>
          <a:endParaRPr lang="ja-JP" altLang="ja-JP" sz="1400">
            <a:effectLst/>
          </a:endParaRPr>
        </a:p>
        <a:p>
          <a:r>
            <a:rPr kumimoji="1" lang="ja-JP" altLang="ja-JP" sz="1100">
              <a:solidFill>
                <a:schemeClr val="dk1"/>
              </a:solidFill>
              <a:effectLst/>
              <a:latin typeface="+mn-lt"/>
              <a:ea typeface="+mn-ea"/>
              <a:cs typeface="+mn-cs"/>
            </a:rPr>
            <a:t>　後期高齢者医療と介護保険特別会計への繰出金は増加傾向となっていることから保険料の適正化や事務の効率化を図るなどして、普通会計の負担を減らしていくよう努める。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127000</xdr:rowOff>
    </xdr:to>
    <xdr:cxnSp macro="">
      <xdr:nvCxnSpPr>
        <xdr:cNvPr id="251" name="直線コネクタ 250"/>
        <xdr:cNvCxnSpPr/>
      </xdr:nvCxnSpPr>
      <xdr:spPr>
        <a:xfrm>
          <a:off x="15671800" y="10005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72572</xdr:rowOff>
    </xdr:to>
    <xdr:cxnSp macro="">
      <xdr:nvCxnSpPr>
        <xdr:cNvPr id="254" name="直線コネクタ 253"/>
        <xdr:cNvCxnSpPr/>
      </xdr:nvCxnSpPr>
      <xdr:spPr>
        <a:xfrm flipV="1">
          <a:off x="14782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61</xdr:row>
      <xdr:rowOff>102507</xdr:rowOff>
    </xdr:to>
    <xdr:cxnSp macro="">
      <xdr:nvCxnSpPr>
        <xdr:cNvPr id="257" name="直線コネクタ 256"/>
        <xdr:cNvCxnSpPr/>
      </xdr:nvCxnSpPr>
      <xdr:spPr>
        <a:xfrm flipV="1">
          <a:off x="13893800" y="100166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102507</xdr:rowOff>
    </xdr:to>
    <xdr:cxnSp macro="">
      <xdr:nvCxnSpPr>
        <xdr:cNvPr id="260" name="直線コネクタ 259"/>
        <xdr:cNvCxnSpPr/>
      </xdr:nvCxnSpPr>
      <xdr:spPr>
        <a:xfrm>
          <a:off x="13004800" y="1047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令和３年度住民税非課税世帯等臨時特別給付金事業償還金及び水道事業会計繰出金が皆増</a:t>
          </a:r>
          <a:r>
            <a:rPr kumimoji="1" lang="ja-JP" altLang="ja-JP" sz="1100" b="0" i="0" baseline="0">
              <a:solidFill>
                <a:schemeClr val="dk1"/>
              </a:solidFill>
              <a:effectLst/>
              <a:latin typeface="+mn-lt"/>
              <a:ea typeface="+mn-ea"/>
              <a:cs typeface="+mn-cs"/>
            </a:rPr>
            <a:t>したことである。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近年、類似団体平均、埼玉県平均、全国平均を下回る指数で推移している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今後も引き続き、補助金の見直し等を実施し、業務の適正化に努める。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46990</xdr:rowOff>
    </xdr:to>
    <xdr:cxnSp macro="">
      <xdr:nvCxnSpPr>
        <xdr:cNvPr id="309" name="直線コネクタ 308"/>
        <xdr:cNvCxnSpPr/>
      </xdr:nvCxnSpPr>
      <xdr:spPr>
        <a:xfrm>
          <a:off x="15671800" y="6011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46990</xdr:rowOff>
    </xdr:to>
    <xdr:cxnSp macro="">
      <xdr:nvCxnSpPr>
        <xdr:cNvPr id="312" name="直線コネクタ 311"/>
        <xdr:cNvCxnSpPr/>
      </xdr:nvCxnSpPr>
      <xdr:spPr>
        <a:xfrm flipV="1">
          <a:off x="14782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35</xdr:row>
      <xdr:rowOff>46990</xdr:rowOff>
    </xdr:to>
    <xdr:cxnSp macro="">
      <xdr:nvCxnSpPr>
        <xdr:cNvPr id="315" name="直線コネクタ 314"/>
        <xdr:cNvCxnSpPr/>
      </xdr:nvCxnSpPr>
      <xdr:spPr>
        <a:xfrm>
          <a:off x="13893800" y="59151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85852</xdr:rowOff>
    </xdr:to>
    <xdr:cxnSp macro="">
      <xdr:nvCxnSpPr>
        <xdr:cNvPr id="318" name="直線コネクタ 317"/>
        <xdr:cNvCxnSpPr/>
      </xdr:nvCxnSpPr>
      <xdr:spPr>
        <a:xfrm>
          <a:off x="13004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8" name="楕円 32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29"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0" name="楕円 329"/>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1" name="テキスト ボックス 330"/>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し、前年度より</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の元金償還が開始されたことなどにより公債費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影響により、ポイントは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今後も公共施設の統廃合など普通建設費事業費の増額が見込まれるため、事業を平準化することで比率の急激な悪化防止を図る。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152146</xdr:rowOff>
    </xdr:to>
    <xdr:cxnSp macro="">
      <xdr:nvCxnSpPr>
        <xdr:cNvPr id="367" name="直線コネクタ 366"/>
        <xdr:cNvCxnSpPr/>
      </xdr:nvCxnSpPr>
      <xdr:spPr>
        <a:xfrm>
          <a:off x="3987800" y="132852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101854</xdr:rowOff>
    </xdr:to>
    <xdr:cxnSp macro="">
      <xdr:nvCxnSpPr>
        <xdr:cNvPr id="370" name="直線コネクタ 369"/>
        <xdr:cNvCxnSpPr/>
      </xdr:nvCxnSpPr>
      <xdr:spPr>
        <a:xfrm flipV="1">
          <a:off x="3098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152146</xdr:rowOff>
    </xdr:to>
    <xdr:cxnSp macro="">
      <xdr:nvCxnSpPr>
        <xdr:cNvPr id="373" name="直線コネクタ 372"/>
        <xdr:cNvCxnSpPr/>
      </xdr:nvCxnSpPr>
      <xdr:spPr>
        <a:xfrm flipV="1">
          <a:off x="2209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3556</xdr:rowOff>
    </xdr:to>
    <xdr:cxnSp macro="">
      <xdr:nvCxnSpPr>
        <xdr:cNvPr id="376" name="直線コネクタ 375"/>
        <xdr:cNvCxnSpPr/>
      </xdr:nvCxnSpPr>
      <xdr:spPr>
        <a:xfrm flipV="1">
          <a:off x="1320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6" name="楕円 385"/>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7"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8" name="楕円 387"/>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9" name="テキスト ボックス 38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0" name="楕円 389"/>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1" name="テキスト ボックス 390"/>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2" name="楕円 391"/>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3" name="テキスト ボックス 392"/>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4" name="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5" name="テキスト ボックス 39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補助費等を除き、各費目の比率が類似団体平均よりも高いが、類似団体平均よりわずかに下回った。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今後も人件費・扶助費・物件費の増加は続くと見込まれることから、業務の適正化と経費の削減を進めていく。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74422</xdr:rowOff>
    </xdr:to>
    <xdr:cxnSp macro="">
      <xdr:nvCxnSpPr>
        <xdr:cNvPr id="426" name="直線コネクタ 425"/>
        <xdr:cNvCxnSpPr/>
      </xdr:nvCxnSpPr>
      <xdr:spPr>
        <a:xfrm>
          <a:off x="15671800" y="130794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115570</xdr:rowOff>
    </xdr:to>
    <xdr:cxnSp macro="">
      <xdr:nvCxnSpPr>
        <xdr:cNvPr id="429" name="直線コネクタ 428"/>
        <xdr:cNvCxnSpPr/>
      </xdr:nvCxnSpPr>
      <xdr:spPr>
        <a:xfrm flipV="1">
          <a:off x="14782800" y="1307947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40132</xdr:rowOff>
    </xdr:to>
    <xdr:cxnSp macro="">
      <xdr:nvCxnSpPr>
        <xdr:cNvPr id="432" name="直線コネクタ 431"/>
        <xdr:cNvCxnSpPr/>
      </xdr:nvCxnSpPr>
      <xdr:spPr>
        <a:xfrm flipV="1">
          <a:off x="13893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40132</xdr:rowOff>
    </xdr:to>
    <xdr:cxnSp macro="">
      <xdr:nvCxnSpPr>
        <xdr:cNvPr id="435" name="直線コネクタ 434"/>
        <xdr:cNvCxnSpPr/>
      </xdr:nvCxnSpPr>
      <xdr:spPr>
        <a:xfrm>
          <a:off x="13004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6"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7" name="楕円 44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8" name="テキスト ボックス 44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0" name="テキスト ボックス 449"/>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1" name="楕円 450"/>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2" name="テキスト ボックス 451"/>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4" name="テキスト ボックス 453"/>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155289</xdr:rowOff>
    </xdr:from>
    <xdr:to>
      <xdr:col>29</xdr:col>
      <xdr:colOff>127000</xdr:colOff>
      <xdr:row>18</xdr:row>
      <xdr:rowOff>18377</xdr:rowOff>
    </xdr:to>
    <xdr:cxnSp macro="">
      <xdr:nvCxnSpPr>
        <xdr:cNvPr id="50" name="直線コネクタ 49"/>
        <xdr:cNvCxnSpPr/>
      </xdr:nvCxnSpPr>
      <xdr:spPr bwMode="auto">
        <a:xfrm flipV="1">
          <a:off x="5003800" y="3117564"/>
          <a:ext cx="647700" cy="3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18377</xdr:rowOff>
    </xdr:from>
    <xdr:to>
      <xdr:col>26</xdr:col>
      <xdr:colOff>50800</xdr:colOff>
      <xdr:row>18</xdr:row>
      <xdr:rowOff>28169</xdr:rowOff>
    </xdr:to>
    <xdr:cxnSp macro="">
      <xdr:nvCxnSpPr>
        <xdr:cNvPr id="53" name="直線コネクタ 52"/>
        <xdr:cNvCxnSpPr/>
      </xdr:nvCxnSpPr>
      <xdr:spPr bwMode="auto">
        <a:xfrm flipV="1">
          <a:off x="4305300" y="3152102"/>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28169</xdr:rowOff>
    </xdr:from>
    <xdr:to>
      <xdr:col>22</xdr:col>
      <xdr:colOff>114300</xdr:colOff>
      <xdr:row>18</xdr:row>
      <xdr:rowOff>30798</xdr:rowOff>
    </xdr:to>
    <xdr:cxnSp macro="">
      <xdr:nvCxnSpPr>
        <xdr:cNvPr id="56" name="直線コネクタ 55"/>
        <xdr:cNvCxnSpPr/>
      </xdr:nvCxnSpPr>
      <xdr:spPr bwMode="auto">
        <a:xfrm flipV="1">
          <a:off x="3606800" y="31618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30798</xdr:rowOff>
    </xdr:from>
    <xdr:to>
      <xdr:col>18</xdr:col>
      <xdr:colOff>177800</xdr:colOff>
      <xdr:row>18</xdr:row>
      <xdr:rowOff>74346</xdr:rowOff>
    </xdr:to>
    <xdr:cxnSp macro="">
      <xdr:nvCxnSpPr>
        <xdr:cNvPr id="59" name="直線コネクタ 58"/>
        <xdr:cNvCxnSpPr/>
      </xdr:nvCxnSpPr>
      <xdr:spPr bwMode="auto">
        <a:xfrm flipV="1">
          <a:off x="2908300" y="3164523"/>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104489</xdr:rowOff>
    </xdr:from>
    <xdr:to>
      <xdr:col>29</xdr:col>
      <xdr:colOff>177800</xdr:colOff>
      <xdr:row>18</xdr:row>
      <xdr:rowOff>34639</xdr:rowOff>
    </xdr:to>
    <xdr:sp macro="" textlink="">
      <xdr:nvSpPr>
        <xdr:cNvPr id="69" name="楕円 68"/>
        <xdr:cNvSpPr/>
      </xdr:nvSpPr>
      <xdr:spPr bwMode="auto">
        <a:xfrm>
          <a:off x="5600700" y="306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76566</xdr:rowOff>
    </xdr:from>
    <xdr:ext cx="762000" cy="259045"/>
    <xdr:sp macro="" textlink="">
      <xdr:nvSpPr>
        <xdr:cNvPr id="70" name="人口1人当たり決算額の推移該当値テキスト130"/>
        <xdr:cNvSpPr txBox="1"/>
      </xdr:nvSpPr>
      <xdr:spPr>
        <a:xfrm>
          <a:off x="5740400" y="30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139027</xdr:rowOff>
    </xdr:from>
    <xdr:to>
      <xdr:col>26</xdr:col>
      <xdr:colOff>101600</xdr:colOff>
      <xdr:row>18</xdr:row>
      <xdr:rowOff>69177</xdr:rowOff>
    </xdr:to>
    <xdr:sp macro="" textlink="">
      <xdr:nvSpPr>
        <xdr:cNvPr id="71" name="楕円 70"/>
        <xdr:cNvSpPr/>
      </xdr:nvSpPr>
      <xdr:spPr bwMode="auto">
        <a:xfrm>
          <a:off x="49530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53954</xdr:rowOff>
    </xdr:from>
    <xdr:ext cx="736600" cy="259045"/>
    <xdr:sp macro="" textlink="">
      <xdr:nvSpPr>
        <xdr:cNvPr id="72" name="テキスト ボックス 71"/>
        <xdr:cNvSpPr txBox="1"/>
      </xdr:nvSpPr>
      <xdr:spPr>
        <a:xfrm>
          <a:off x="4622800" y="318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148819</xdr:rowOff>
    </xdr:from>
    <xdr:to>
      <xdr:col>22</xdr:col>
      <xdr:colOff>165100</xdr:colOff>
      <xdr:row>18</xdr:row>
      <xdr:rowOff>78969</xdr:rowOff>
    </xdr:to>
    <xdr:sp macro="" textlink="">
      <xdr:nvSpPr>
        <xdr:cNvPr id="73" name="楕円 72"/>
        <xdr:cNvSpPr/>
      </xdr:nvSpPr>
      <xdr:spPr bwMode="auto">
        <a:xfrm>
          <a:off x="4254500" y="31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63745</xdr:rowOff>
    </xdr:from>
    <xdr:ext cx="762000" cy="259045"/>
    <xdr:sp macro="" textlink="">
      <xdr:nvSpPr>
        <xdr:cNvPr id="74" name="テキスト ボックス 73"/>
        <xdr:cNvSpPr txBox="1"/>
      </xdr:nvSpPr>
      <xdr:spPr>
        <a:xfrm>
          <a:off x="3924300" y="319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151448</xdr:rowOff>
    </xdr:from>
    <xdr:to>
      <xdr:col>19</xdr:col>
      <xdr:colOff>38100</xdr:colOff>
      <xdr:row>18</xdr:row>
      <xdr:rowOff>81598</xdr:rowOff>
    </xdr:to>
    <xdr:sp macro="" textlink="">
      <xdr:nvSpPr>
        <xdr:cNvPr id="75" name="楕円 74"/>
        <xdr:cNvSpPr/>
      </xdr:nvSpPr>
      <xdr:spPr bwMode="auto">
        <a:xfrm>
          <a:off x="3556000" y="31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66374</xdr:rowOff>
    </xdr:from>
    <xdr:ext cx="762000" cy="259045"/>
    <xdr:sp macro="" textlink="">
      <xdr:nvSpPr>
        <xdr:cNvPr id="76" name="テキスト ボックス 75"/>
        <xdr:cNvSpPr txBox="1"/>
      </xdr:nvSpPr>
      <xdr:spPr>
        <a:xfrm>
          <a:off x="3225800" y="32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23546</xdr:rowOff>
    </xdr:from>
    <xdr:to>
      <xdr:col>15</xdr:col>
      <xdr:colOff>101600</xdr:colOff>
      <xdr:row>18</xdr:row>
      <xdr:rowOff>125146</xdr:rowOff>
    </xdr:to>
    <xdr:sp macro="" textlink="">
      <xdr:nvSpPr>
        <xdr:cNvPr id="77" name="楕円 76"/>
        <xdr:cNvSpPr/>
      </xdr:nvSpPr>
      <xdr:spPr bwMode="auto">
        <a:xfrm>
          <a:off x="2857500" y="31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109923</xdr:rowOff>
    </xdr:from>
    <xdr:ext cx="762000" cy="259045"/>
    <xdr:sp macro="" textlink="">
      <xdr:nvSpPr>
        <xdr:cNvPr id="78" name="テキスト ボックス 77"/>
        <xdr:cNvSpPr txBox="1"/>
      </xdr:nvSpPr>
      <xdr:spPr>
        <a:xfrm>
          <a:off x="2527300" y="32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158471</xdr:rowOff>
    </xdr:from>
    <xdr:to>
      <xdr:col>29</xdr:col>
      <xdr:colOff>127000</xdr:colOff>
      <xdr:row>35</xdr:row>
      <xdr:rowOff>262407</xdr:rowOff>
    </xdr:to>
    <xdr:cxnSp macro="">
      <xdr:nvCxnSpPr>
        <xdr:cNvPr id="112" name="直線コネクタ 111"/>
        <xdr:cNvCxnSpPr/>
      </xdr:nvCxnSpPr>
      <xdr:spPr bwMode="auto">
        <a:xfrm flipV="1">
          <a:off x="5003800" y="6768821"/>
          <a:ext cx="647700" cy="10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262407</xdr:rowOff>
    </xdr:from>
    <xdr:to>
      <xdr:col>26</xdr:col>
      <xdr:colOff>50800</xdr:colOff>
      <xdr:row>35</xdr:row>
      <xdr:rowOff>301041</xdr:rowOff>
    </xdr:to>
    <xdr:cxnSp macro="">
      <xdr:nvCxnSpPr>
        <xdr:cNvPr id="115" name="直線コネクタ 114"/>
        <xdr:cNvCxnSpPr/>
      </xdr:nvCxnSpPr>
      <xdr:spPr bwMode="auto">
        <a:xfrm flipV="1">
          <a:off x="4305300" y="6872757"/>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270408</xdr:rowOff>
    </xdr:from>
    <xdr:to>
      <xdr:col>22</xdr:col>
      <xdr:colOff>114300</xdr:colOff>
      <xdr:row>35</xdr:row>
      <xdr:rowOff>301041</xdr:rowOff>
    </xdr:to>
    <xdr:cxnSp macro="">
      <xdr:nvCxnSpPr>
        <xdr:cNvPr id="118" name="直線コネクタ 117"/>
        <xdr:cNvCxnSpPr/>
      </xdr:nvCxnSpPr>
      <xdr:spPr bwMode="auto">
        <a:xfrm>
          <a:off x="3606800" y="6880758"/>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270408</xdr:rowOff>
    </xdr:from>
    <xdr:to>
      <xdr:col>18</xdr:col>
      <xdr:colOff>177800</xdr:colOff>
      <xdr:row>35</xdr:row>
      <xdr:rowOff>271742</xdr:rowOff>
    </xdr:to>
    <xdr:cxnSp macro="">
      <xdr:nvCxnSpPr>
        <xdr:cNvPr id="121" name="直線コネクタ 120"/>
        <xdr:cNvCxnSpPr/>
      </xdr:nvCxnSpPr>
      <xdr:spPr bwMode="auto">
        <a:xfrm flipV="1">
          <a:off x="29083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107671</xdr:rowOff>
    </xdr:from>
    <xdr:to>
      <xdr:col>29</xdr:col>
      <xdr:colOff>177800</xdr:colOff>
      <xdr:row>35</xdr:row>
      <xdr:rowOff>209271</xdr:rowOff>
    </xdr:to>
    <xdr:sp macro="" textlink="">
      <xdr:nvSpPr>
        <xdr:cNvPr id="131" name="楕円 130"/>
        <xdr:cNvSpPr/>
      </xdr:nvSpPr>
      <xdr:spPr bwMode="auto">
        <a:xfrm>
          <a:off x="5600700" y="671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295648</xdr:rowOff>
    </xdr:from>
    <xdr:ext cx="762000" cy="259045"/>
    <xdr:sp macro="" textlink="">
      <xdr:nvSpPr>
        <xdr:cNvPr id="132" name="人口1人当たり決算額の推移該当値テキスト445"/>
        <xdr:cNvSpPr txBox="1"/>
      </xdr:nvSpPr>
      <xdr:spPr>
        <a:xfrm>
          <a:off x="5740400" y="656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211607</xdr:rowOff>
    </xdr:from>
    <xdr:to>
      <xdr:col>26</xdr:col>
      <xdr:colOff>101600</xdr:colOff>
      <xdr:row>35</xdr:row>
      <xdr:rowOff>313207</xdr:rowOff>
    </xdr:to>
    <xdr:sp macro="" textlink="">
      <xdr:nvSpPr>
        <xdr:cNvPr id="133" name="楕円 132"/>
        <xdr:cNvSpPr/>
      </xdr:nvSpPr>
      <xdr:spPr bwMode="auto">
        <a:xfrm>
          <a:off x="4953000" y="682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323384</xdr:rowOff>
    </xdr:from>
    <xdr:ext cx="736600" cy="259045"/>
    <xdr:sp macro="" textlink="">
      <xdr:nvSpPr>
        <xdr:cNvPr id="134" name="テキスト ボックス 133"/>
        <xdr:cNvSpPr txBox="1"/>
      </xdr:nvSpPr>
      <xdr:spPr>
        <a:xfrm>
          <a:off x="4622800" y="659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250241</xdr:rowOff>
    </xdr:from>
    <xdr:to>
      <xdr:col>22</xdr:col>
      <xdr:colOff>165100</xdr:colOff>
      <xdr:row>36</xdr:row>
      <xdr:rowOff>8941</xdr:rowOff>
    </xdr:to>
    <xdr:sp macro="" textlink="">
      <xdr:nvSpPr>
        <xdr:cNvPr id="135" name="楕円 134"/>
        <xdr:cNvSpPr/>
      </xdr:nvSpPr>
      <xdr:spPr bwMode="auto">
        <a:xfrm>
          <a:off x="42545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19118</xdr:rowOff>
    </xdr:from>
    <xdr:ext cx="762000" cy="259045"/>
    <xdr:sp macro="" textlink="">
      <xdr:nvSpPr>
        <xdr:cNvPr id="136" name="テキスト ボックス 135"/>
        <xdr:cNvSpPr txBox="1"/>
      </xdr:nvSpPr>
      <xdr:spPr>
        <a:xfrm>
          <a:off x="3924300" y="66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219608</xdr:rowOff>
    </xdr:from>
    <xdr:to>
      <xdr:col>19</xdr:col>
      <xdr:colOff>38100</xdr:colOff>
      <xdr:row>35</xdr:row>
      <xdr:rowOff>321208</xdr:rowOff>
    </xdr:to>
    <xdr:sp macro="" textlink="">
      <xdr:nvSpPr>
        <xdr:cNvPr id="137" name="楕円 136"/>
        <xdr:cNvSpPr/>
      </xdr:nvSpPr>
      <xdr:spPr bwMode="auto">
        <a:xfrm>
          <a:off x="35560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331385</xdr:rowOff>
    </xdr:from>
    <xdr:ext cx="762000" cy="259045"/>
    <xdr:sp macro="" textlink="">
      <xdr:nvSpPr>
        <xdr:cNvPr id="138" name="テキスト ボックス 137"/>
        <xdr:cNvSpPr txBox="1"/>
      </xdr:nvSpPr>
      <xdr:spPr>
        <a:xfrm>
          <a:off x="3225800" y="65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220942</xdr:rowOff>
    </xdr:from>
    <xdr:to>
      <xdr:col>15</xdr:col>
      <xdr:colOff>101600</xdr:colOff>
      <xdr:row>35</xdr:row>
      <xdr:rowOff>322542</xdr:rowOff>
    </xdr:to>
    <xdr:sp macro="" textlink="">
      <xdr:nvSpPr>
        <xdr:cNvPr id="139" name="楕円 138"/>
        <xdr:cNvSpPr/>
      </xdr:nvSpPr>
      <xdr:spPr bwMode="auto">
        <a:xfrm>
          <a:off x="28575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332719</xdr:rowOff>
    </xdr:from>
    <xdr:ext cx="762000" cy="259045"/>
    <xdr:sp macro="" textlink="">
      <xdr:nvSpPr>
        <xdr:cNvPr id="140" name="テキスト ボックス 139"/>
        <xdr:cNvSpPr txBox="1"/>
      </xdr:nvSpPr>
      <xdr:spPr>
        <a:xfrm>
          <a:off x="25273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99162</xdr:rowOff>
    </xdr:from>
    <xdr:to>
      <xdr:col>24</xdr:col>
      <xdr:colOff>63500</xdr:colOff>
      <xdr:row>36</xdr:row>
      <xdr:rowOff>133795</xdr:rowOff>
    </xdr:to>
    <xdr:cxnSp macro="">
      <xdr:nvCxnSpPr>
        <xdr:cNvPr id="61" name="直線コネクタ 60"/>
        <xdr:cNvCxnSpPr/>
      </xdr:nvCxnSpPr>
      <xdr:spPr>
        <a:xfrm flipV="1">
          <a:off x="3797300" y="6271362"/>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133795</xdr:rowOff>
    </xdr:from>
    <xdr:to>
      <xdr:col>19</xdr:col>
      <xdr:colOff>177800</xdr:colOff>
      <xdr:row>36</xdr:row>
      <xdr:rowOff>153188</xdr:rowOff>
    </xdr:to>
    <xdr:cxnSp macro="">
      <xdr:nvCxnSpPr>
        <xdr:cNvPr id="64" name="直線コネクタ 63"/>
        <xdr:cNvCxnSpPr/>
      </xdr:nvCxnSpPr>
      <xdr:spPr>
        <a:xfrm flipV="1">
          <a:off x="2908300" y="6305995"/>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153188</xdr:rowOff>
    </xdr:from>
    <xdr:to>
      <xdr:col>15</xdr:col>
      <xdr:colOff>50800</xdr:colOff>
      <xdr:row>37</xdr:row>
      <xdr:rowOff>62014</xdr:rowOff>
    </xdr:to>
    <xdr:cxnSp macro="">
      <xdr:nvCxnSpPr>
        <xdr:cNvPr id="67" name="直線コネクタ 66"/>
        <xdr:cNvCxnSpPr/>
      </xdr:nvCxnSpPr>
      <xdr:spPr>
        <a:xfrm flipV="1">
          <a:off x="2019300" y="6325388"/>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62014</xdr:rowOff>
    </xdr:from>
    <xdr:to>
      <xdr:col>10</xdr:col>
      <xdr:colOff>114300</xdr:colOff>
      <xdr:row>37</xdr:row>
      <xdr:rowOff>94113</xdr:rowOff>
    </xdr:to>
    <xdr:cxnSp macro="">
      <xdr:nvCxnSpPr>
        <xdr:cNvPr id="70" name="直線コネクタ 69"/>
        <xdr:cNvCxnSpPr/>
      </xdr:nvCxnSpPr>
      <xdr:spPr>
        <a:xfrm flipV="1">
          <a:off x="1130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48362</xdr:rowOff>
    </xdr:from>
    <xdr:to>
      <xdr:col>24</xdr:col>
      <xdr:colOff>114300</xdr:colOff>
      <xdr:row>36</xdr:row>
      <xdr:rowOff>149962</xdr:rowOff>
    </xdr:to>
    <xdr:sp macro="" textlink="">
      <xdr:nvSpPr>
        <xdr:cNvPr id="80" name="楕円 79"/>
        <xdr:cNvSpPr/>
      </xdr:nvSpPr>
      <xdr:spPr>
        <a:xfrm>
          <a:off x="4584700" y="62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26789</xdr:rowOff>
    </xdr:from>
    <xdr:ext cx="534377" cy="259045"/>
    <xdr:sp macro="" textlink="">
      <xdr:nvSpPr>
        <xdr:cNvPr id="81" name="人件費該当値テキスト"/>
        <xdr:cNvSpPr txBox="1"/>
      </xdr:nvSpPr>
      <xdr:spPr>
        <a:xfrm>
          <a:off x="4686300" y="61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82995</xdr:rowOff>
    </xdr:from>
    <xdr:to>
      <xdr:col>20</xdr:col>
      <xdr:colOff>38100</xdr:colOff>
      <xdr:row>37</xdr:row>
      <xdr:rowOff>13145</xdr:rowOff>
    </xdr:to>
    <xdr:sp macro="" textlink="">
      <xdr:nvSpPr>
        <xdr:cNvPr id="82" name="楕円 81"/>
        <xdr:cNvSpPr/>
      </xdr:nvSpPr>
      <xdr:spPr>
        <a:xfrm>
          <a:off x="3746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4272</xdr:rowOff>
    </xdr:from>
    <xdr:ext cx="534377" cy="259045"/>
    <xdr:sp macro="" textlink="">
      <xdr:nvSpPr>
        <xdr:cNvPr id="83" name="テキスト ボックス 82"/>
        <xdr:cNvSpPr txBox="1"/>
      </xdr:nvSpPr>
      <xdr:spPr>
        <a:xfrm>
          <a:off x="3530111"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102388</xdr:rowOff>
    </xdr:from>
    <xdr:to>
      <xdr:col>15</xdr:col>
      <xdr:colOff>101600</xdr:colOff>
      <xdr:row>37</xdr:row>
      <xdr:rowOff>32538</xdr:rowOff>
    </xdr:to>
    <xdr:sp macro="" textlink="">
      <xdr:nvSpPr>
        <xdr:cNvPr id="84" name="楕円 83"/>
        <xdr:cNvSpPr/>
      </xdr:nvSpPr>
      <xdr:spPr>
        <a:xfrm>
          <a:off x="2857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23665</xdr:rowOff>
    </xdr:from>
    <xdr:ext cx="534377" cy="259045"/>
    <xdr:sp macro="" textlink="">
      <xdr:nvSpPr>
        <xdr:cNvPr id="85" name="テキスト ボックス 84"/>
        <xdr:cNvSpPr txBox="1"/>
      </xdr:nvSpPr>
      <xdr:spPr>
        <a:xfrm>
          <a:off x="2641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xdr:rowOff>
    </xdr:from>
    <xdr:to>
      <xdr:col>10</xdr:col>
      <xdr:colOff>165100</xdr:colOff>
      <xdr:row>37</xdr:row>
      <xdr:rowOff>112814</xdr:rowOff>
    </xdr:to>
    <xdr:sp macro="" textlink="">
      <xdr:nvSpPr>
        <xdr:cNvPr id="86" name="楕円 85"/>
        <xdr:cNvSpPr/>
      </xdr:nvSpPr>
      <xdr:spPr>
        <a:xfrm>
          <a:off x="1968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103941</xdr:rowOff>
    </xdr:from>
    <xdr:ext cx="534377" cy="259045"/>
    <xdr:sp macro="" textlink="">
      <xdr:nvSpPr>
        <xdr:cNvPr id="87" name="テキスト ボックス 86"/>
        <xdr:cNvSpPr txBox="1"/>
      </xdr:nvSpPr>
      <xdr:spPr>
        <a:xfrm>
          <a:off x="1752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43313</xdr:rowOff>
    </xdr:from>
    <xdr:to>
      <xdr:col>6</xdr:col>
      <xdr:colOff>38100</xdr:colOff>
      <xdr:row>37</xdr:row>
      <xdr:rowOff>144913</xdr:rowOff>
    </xdr:to>
    <xdr:sp macro="" textlink="">
      <xdr:nvSpPr>
        <xdr:cNvPr id="88" name="楕円 87"/>
        <xdr:cNvSpPr/>
      </xdr:nvSpPr>
      <xdr:spPr>
        <a:xfrm>
          <a:off x="1079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136041</xdr:rowOff>
    </xdr:from>
    <xdr:ext cx="534377" cy="259045"/>
    <xdr:sp macro="" textlink="">
      <xdr:nvSpPr>
        <xdr:cNvPr id="89" name="テキスト ボックス 88"/>
        <xdr:cNvSpPr txBox="1"/>
      </xdr:nvSpPr>
      <xdr:spPr>
        <a:xfrm>
          <a:off x="863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105813</xdr:rowOff>
    </xdr:from>
    <xdr:to>
      <xdr:col>24</xdr:col>
      <xdr:colOff>63500</xdr:colOff>
      <xdr:row>57</xdr:row>
      <xdr:rowOff>126398</xdr:rowOff>
    </xdr:to>
    <xdr:cxnSp macro="">
      <xdr:nvCxnSpPr>
        <xdr:cNvPr id="121" name="直線コネクタ 120"/>
        <xdr:cNvCxnSpPr/>
      </xdr:nvCxnSpPr>
      <xdr:spPr>
        <a:xfrm flipV="1">
          <a:off x="3797300" y="9878463"/>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126398</xdr:rowOff>
    </xdr:from>
    <xdr:to>
      <xdr:col>19</xdr:col>
      <xdr:colOff>177800</xdr:colOff>
      <xdr:row>57</xdr:row>
      <xdr:rowOff>153089</xdr:rowOff>
    </xdr:to>
    <xdr:cxnSp macro="">
      <xdr:nvCxnSpPr>
        <xdr:cNvPr id="124" name="直線コネクタ 123"/>
        <xdr:cNvCxnSpPr/>
      </xdr:nvCxnSpPr>
      <xdr:spPr>
        <a:xfrm flipV="1">
          <a:off x="2908300" y="989904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150161</xdr:rowOff>
    </xdr:from>
    <xdr:to>
      <xdr:col>15</xdr:col>
      <xdr:colOff>50800</xdr:colOff>
      <xdr:row>57</xdr:row>
      <xdr:rowOff>153089</xdr:rowOff>
    </xdr:to>
    <xdr:cxnSp macro="">
      <xdr:nvCxnSpPr>
        <xdr:cNvPr id="127" name="直線コネクタ 126"/>
        <xdr:cNvCxnSpPr/>
      </xdr:nvCxnSpPr>
      <xdr:spPr>
        <a:xfrm>
          <a:off x="2019300" y="9922811"/>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150161</xdr:rowOff>
    </xdr:from>
    <xdr:to>
      <xdr:col>10</xdr:col>
      <xdr:colOff>114300</xdr:colOff>
      <xdr:row>58</xdr:row>
      <xdr:rowOff>4913</xdr:rowOff>
    </xdr:to>
    <xdr:cxnSp macro="">
      <xdr:nvCxnSpPr>
        <xdr:cNvPr id="130" name="直線コネクタ 129"/>
        <xdr:cNvCxnSpPr/>
      </xdr:nvCxnSpPr>
      <xdr:spPr>
        <a:xfrm flipV="1">
          <a:off x="1130300" y="9922811"/>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55013</xdr:rowOff>
    </xdr:from>
    <xdr:to>
      <xdr:col>24</xdr:col>
      <xdr:colOff>114300</xdr:colOff>
      <xdr:row>57</xdr:row>
      <xdr:rowOff>156613</xdr:rowOff>
    </xdr:to>
    <xdr:sp macro="" textlink="">
      <xdr:nvSpPr>
        <xdr:cNvPr id="140" name="楕円 139"/>
        <xdr:cNvSpPr/>
      </xdr:nvSpPr>
      <xdr:spPr>
        <a:xfrm>
          <a:off x="4584700" y="98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33440</xdr:rowOff>
    </xdr:from>
    <xdr:ext cx="534377" cy="259045"/>
    <xdr:sp macro="" textlink="">
      <xdr:nvSpPr>
        <xdr:cNvPr id="141" name="物件費該当値テキスト"/>
        <xdr:cNvSpPr txBox="1"/>
      </xdr:nvSpPr>
      <xdr:spPr>
        <a:xfrm>
          <a:off x="4686300" y="98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75598</xdr:rowOff>
    </xdr:from>
    <xdr:to>
      <xdr:col>20</xdr:col>
      <xdr:colOff>38100</xdr:colOff>
      <xdr:row>58</xdr:row>
      <xdr:rowOff>5748</xdr:rowOff>
    </xdr:to>
    <xdr:sp macro="" textlink="">
      <xdr:nvSpPr>
        <xdr:cNvPr id="142" name="楕円 141"/>
        <xdr:cNvSpPr/>
      </xdr:nvSpPr>
      <xdr:spPr>
        <a:xfrm>
          <a:off x="3746500" y="9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168325</xdr:rowOff>
    </xdr:from>
    <xdr:ext cx="534377" cy="259045"/>
    <xdr:sp macro="" textlink="">
      <xdr:nvSpPr>
        <xdr:cNvPr id="143" name="テキスト ボックス 142"/>
        <xdr:cNvSpPr txBox="1"/>
      </xdr:nvSpPr>
      <xdr:spPr>
        <a:xfrm>
          <a:off x="3530111" y="99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102289</xdr:rowOff>
    </xdr:from>
    <xdr:to>
      <xdr:col>15</xdr:col>
      <xdr:colOff>101600</xdr:colOff>
      <xdr:row>58</xdr:row>
      <xdr:rowOff>32439</xdr:rowOff>
    </xdr:to>
    <xdr:sp macro="" textlink="">
      <xdr:nvSpPr>
        <xdr:cNvPr id="144" name="楕円 143"/>
        <xdr:cNvSpPr/>
      </xdr:nvSpPr>
      <xdr:spPr>
        <a:xfrm>
          <a:off x="2857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23566</xdr:rowOff>
    </xdr:from>
    <xdr:ext cx="534377" cy="259045"/>
    <xdr:sp macro="" textlink="">
      <xdr:nvSpPr>
        <xdr:cNvPr id="145" name="テキスト ボックス 144"/>
        <xdr:cNvSpPr txBox="1"/>
      </xdr:nvSpPr>
      <xdr:spPr>
        <a:xfrm>
          <a:off x="2641111" y="9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99361</xdr:rowOff>
    </xdr:from>
    <xdr:to>
      <xdr:col>10</xdr:col>
      <xdr:colOff>165100</xdr:colOff>
      <xdr:row>58</xdr:row>
      <xdr:rowOff>29511</xdr:rowOff>
    </xdr:to>
    <xdr:sp macro="" textlink="">
      <xdr:nvSpPr>
        <xdr:cNvPr id="146" name="楕円 145"/>
        <xdr:cNvSpPr/>
      </xdr:nvSpPr>
      <xdr:spPr>
        <a:xfrm>
          <a:off x="1968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20638</xdr:rowOff>
    </xdr:from>
    <xdr:ext cx="534377" cy="259045"/>
    <xdr:sp macro="" textlink="">
      <xdr:nvSpPr>
        <xdr:cNvPr id="147" name="テキスト ボックス 146"/>
        <xdr:cNvSpPr txBox="1"/>
      </xdr:nvSpPr>
      <xdr:spPr>
        <a:xfrm>
          <a:off x="1752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125563</xdr:rowOff>
    </xdr:from>
    <xdr:to>
      <xdr:col>6</xdr:col>
      <xdr:colOff>38100</xdr:colOff>
      <xdr:row>58</xdr:row>
      <xdr:rowOff>55713</xdr:rowOff>
    </xdr:to>
    <xdr:sp macro="" textlink="">
      <xdr:nvSpPr>
        <xdr:cNvPr id="148" name="楕円 147"/>
        <xdr:cNvSpPr/>
      </xdr:nvSpPr>
      <xdr:spPr>
        <a:xfrm>
          <a:off x="1079500" y="98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46840</xdr:rowOff>
    </xdr:from>
    <xdr:ext cx="534377" cy="259045"/>
    <xdr:sp macro="" textlink="">
      <xdr:nvSpPr>
        <xdr:cNvPr id="149" name="テキスト ボックス 148"/>
        <xdr:cNvSpPr txBox="1"/>
      </xdr:nvSpPr>
      <xdr:spPr>
        <a:xfrm>
          <a:off x="863111" y="99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112688</xdr:rowOff>
    </xdr:from>
    <xdr:to>
      <xdr:col>24</xdr:col>
      <xdr:colOff>63500</xdr:colOff>
      <xdr:row>78</xdr:row>
      <xdr:rowOff>145377</xdr:rowOff>
    </xdr:to>
    <xdr:cxnSp macro="">
      <xdr:nvCxnSpPr>
        <xdr:cNvPr id="178" name="直線コネクタ 177"/>
        <xdr:cNvCxnSpPr/>
      </xdr:nvCxnSpPr>
      <xdr:spPr>
        <a:xfrm flipV="1">
          <a:off x="3797300" y="13485788"/>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144387</xdr:rowOff>
    </xdr:from>
    <xdr:to>
      <xdr:col>19</xdr:col>
      <xdr:colOff>177800</xdr:colOff>
      <xdr:row>78</xdr:row>
      <xdr:rowOff>145377</xdr:rowOff>
    </xdr:to>
    <xdr:cxnSp macro="">
      <xdr:nvCxnSpPr>
        <xdr:cNvPr id="181" name="直線コネクタ 180"/>
        <xdr:cNvCxnSpPr/>
      </xdr:nvCxnSpPr>
      <xdr:spPr>
        <a:xfrm>
          <a:off x="2908300" y="1351748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78</xdr:row>
      <xdr:rowOff>144387</xdr:rowOff>
    </xdr:to>
    <xdr:cxnSp macro="">
      <xdr:nvCxnSpPr>
        <xdr:cNvPr id="184" name="直線コネクタ 183"/>
        <xdr:cNvCxnSpPr/>
      </xdr:nvCxnSpPr>
      <xdr:spPr>
        <a:xfrm>
          <a:off x="2019300" y="13505027"/>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131927</xdr:rowOff>
    </xdr:from>
    <xdr:to>
      <xdr:col>10</xdr:col>
      <xdr:colOff>114300</xdr:colOff>
      <xdr:row>79</xdr:row>
      <xdr:rowOff>20447</xdr:rowOff>
    </xdr:to>
    <xdr:cxnSp macro="">
      <xdr:nvCxnSpPr>
        <xdr:cNvPr id="187" name="直線コネクタ 186"/>
        <xdr:cNvCxnSpPr/>
      </xdr:nvCxnSpPr>
      <xdr:spPr>
        <a:xfrm flipV="1">
          <a:off x="1130300" y="1350502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61888</xdr:rowOff>
    </xdr:from>
    <xdr:to>
      <xdr:col>24</xdr:col>
      <xdr:colOff>114300</xdr:colOff>
      <xdr:row>78</xdr:row>
      <xdr:rowOff>163488</xdr:rowOff>
    </xdr:to>
    <xdr:sp macro="" textlink="">
      <xdr:nvSpPr>
        <xdr:cNvPr id="197" name="楕円 196"/>
        <xdr:cNvSpPr/>
      </xdr:nvSpPr>
      <xdr:spPr>
        <a:xfrm>
          <a:off x="4584700" y="134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148265</xdr:rowOff>
    </xdr:from>
    <xdr:ext cx="469744" cy="259045"/>
    <xdr:sp macro="" textlink="">
      <xdr:nvSpPr>
        <xdr:cNvPr id="198" name="維持補修費該当値テキスト"/>
        <xdr:cNvSpPr txBox="1"/>
      </xdr:nvSpPr>
      <xdr:spPr>
        <a:xfrm>
          <a:off x="4686300" y="133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94577</xdr:rowOff>
    </xdr:from>
    <xdr:to>
      <xdr:col>20</xdr:col>
      <xdr:colOff>38100</xdr:colOff>
      <xdr:row>79</xdr:row>
      <xdr:rowOff>24727</xdr:rowOff>
    </xdr:to>
    <xdr:sp macro="" textlink="">
      <xdr:nvSpPr>
        <xdr:cNvPr id="199" name="楕円 198"/>
        <xdr:cNvSpPr/>
      </xdr:nvSpPr>
      <xdr:spPr>
        <a:xfrm>
          <a:off x="3746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15854</xdr:rowOff>
    </xdr:from>
    <xdr:ext cx="469744" cy="259045"/>
    <xdr:sp macro="" textlink="">
      <xdr:nvSpPr>
        <xdr:cNvPr id="200" name="テキスト ボックス 199"/>
        <xdr:cNvSpPr txBox="1"/>
      </xdr:nvSpPr>
      <xdr:spPr>
        <a:xfrm>
          <a:off x="3562428"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93587</xdr:rowOff>
    </xdr:from>
    <xdr:to>
      <xdr:col>15</xdr:col>
      <xdr:colOff>101600</xdr:colOff>
      <xdr:row>79</xdr:row>
      <xdr:rowOff>23737</xdr:rowOff>
    </xdr:to>
    <xdr:sp macro="" textlink="">
      <xdr:nvSpPr>
        <xdr:cNvPr id="201" name="楕円 200"/>
        <xdr:cNvSpPr/>
      </xdr:nvSpPr>
      <xdr:spPr>
        <a:xfrm>
          <a:off x="2857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14864</xdr:rowOff>
    </xdr:from>
    <xdr:ext cx="469744" cy="259045"/>
    <xdr:sp macro="" textlink="">
      <xdr:nvSpPr>
        <xdr:cNvPr id="202" name="テキスト ボックス 201"/>
        <xdr:cNvSpPr txBox="1"/>
      </xdr:nvSpPr>
      <xdr:spPr>
        <a:xfrm>
          <a:off x="2673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81127</xdr:rowOff>
    </xdr:from>
    <xdr:to>
      <xdr:col>10</xdr:col>
      <xdr:colOff>165100</xdr:colOff>
      <xdr:row>79</xdr:row>
      <xdr:rowOff>11277</xdr:rowOff>
    </xdr:to>
    <xdr:sp macro="" textlink="">
      <xdr:nvSpPr>
        <xdr:cNvPr id="203" name="楕円 202"/>
        <xdr:cNvSpPr/>
      </xdr:nvSpPr>
      <xdr:spPr>
        <a:xfrm>
          <a:off x="1968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2404</xdr:rowOff>
    </xdr:from>
    <xdr:ext cx="469744" cy="259045"/>
    <xdr:sp macro="" textlink="">
      <xdr:nvSpPr>
        <xdr:cNvPr id="204" name="テキスト ボックス 203"/>
        <xdr:cNvSpPr txBox="1"/>
      </xdr:nvSpPr>
      <xdr:spPr>
        <a:xfrm>
          <a:off x="1784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141097</xdr:rowOff>
    </xdr:from>
    <xdr:to>
      <xdr:col>6</xdr:col>
      <xdr:colOff>38100</xdr:colOff>
      <xdr:row>79</xdr:row>
      <xdr:rowOff>71247</xdr:rowOff>
    </xdr:to>
    <xdr:sp macro="" textlink="">
      <xdr:nvSpPr>
        <xdr:cNvPr id="205" name="楕円 204"/>
        <xdr:cNvSpPr/>
      </xdr:nvSpPr>
      <xdr:spPr>
        <a:xfrm>
          <a:off x="1079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62374</xdr:rowOff>
    </xdr:from>
    <xdr:ext cx="378565" cy="259045"/>
    <xdr:sp macro="" textlink="">
      <xdr:nvSpPr>
        <xdr:cNvPr id="206" name="テキスト ボックス 205"/>
        <xdr:cNvSpPr txBox="1"/>
      </xdr:nvSpPr>
      <xdr:spPr>
        <a:xfrm>
          <a:off x="941017" y="1360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40455</xdr:rowOff>
    </xdr:from>
    <xdr:to>
      <xdr:col>24</xdr:col>
      <xdr:colOff>63500</xdr:colOff>
      <xdr:row>96</xdr:row>
      <xdr:rowOff>51608</xdr:rowOff>
    </xdr:to>
    <xdr:cxnSp macro="">
      <xdr:nvCxnSpPr>
        <xdr:cNvPr id="238" name="直線コネクタ 237"/>
        <xdr:cNvCxnSpPr/>
      </xdr:nvCxnSpPr>
      <xdr:spPr>
        <a:xfrm>
          <a:off x="3797300" y="16328205"/>
          <a:ext cx="838200" cy="1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40455</xdr:rowOff>
    </xdr:from>
    <xdr:to>
      <xdr:col>19</xdr:col>
      <xdr:colOff>177800</xdr:colOff>
      <xdr:row>97</xdr:row>
      <xdr:rowOff>44439</xdr:rowOff>
    </xdr:to>
    <xdr:cxnSp macro="">
      <xdr:nvCxnSpPr>
        <xdr:cNvPr id="241" name="直線コネクタ 240"/>
        <xdr:cNvCxnSpPr/>
      </xdr:nvCxnSpPr>
      <xdr:spPr>
        <a:xfrm flipV="1">
          <a:off x="2908300" y="16328205"/>
          <a:ext cx="889000" cy="3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44439</xdr:rowOff>
    </xdr:from>
    <xdr:to>
      <xdr:col>15</xdr:col>
      <xdr:colOff>50800</xdr:colOff>
      <xdr:row>97</xdr:row>
      <xdr:rowOff>94910</xdr:rowOff>
    </xdr:to>
    <xdr:cxnSp macro="">
      <xdr:nvCxnSpPr>
        <xdr:cNvPr id="244" name="直線コネクタ 243"/>
        <xdr:cNvCxnSpPr/>
      </xdr:nvCxnSpPr>
      <xdr:spPr>
        <a:xfrm flipV="1">
          <a:off x="2019300" y="16675089"/>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94910</xdr:rowOff>
    </xdr:from>
    <xdr:to>
      <xdr:col>10</xdr:col>
      <xdr:colOff>114300</xdr:colOff>
      <xdr:row>98</xdr:row>
      <xdr:rowOff>5251</xdr:rowOff>
    </xdr:to>
    <xdr:cxnSp macro="">
      <xdr:nvCxnSpPr>
        <xdr:cNvPr id="247" name="直線コネクタ 246"/>
        <xdr:cNvCxnSpPr/>
      </xdr:nvCxnSpPr>
      <xdr:spPr>
        <a:xfrm flipV="1">
          <a:off x="1130300" y="16725560"/>
          <a:ext cx="889000" cy="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808</xdr:rowOff>
    </xdr:from>
    <xdr:to>
      <xdr:col>24</xdr:col>
      <xdr:colOff>114300</xdr:colOff>
      <xdr:row>96</xdr:row>
      <xdr:rowOff>102408</xdr:rowOff>
    </xdr:to>
    <xdr:sp macro="" textlink="">
      <xdr:nvSpPr>
        <xdr:cNvPr id="257" name="楕円 256"/>
        <xdr:cNvSpPr/>
      </xdr:nvSpPr>
      <xdr:spPr>
        <a:xfrm>
          <a:off x="4584700" y="16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150685</xdr:rowOff>
    </xdr:from>
    <xdr:ext cx="534377" cy="259045"/>
    <xdr:sp macro="" textlink="">
      <xdr:nvSpPr>
        <xdr:cNvPr id="258" name="扶助費該当値テキスト"/>
        <xdr:cNvSpPr txBox="1"/>
      </xdr:nvSpPr>
      <xdr:spPr>
        <a:xfrm>
          <a:off x="4686300" y="16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161105</xdr:rowOff>
    </xdr:from>
    <xdr:to>
      <xdr:col>20</xdr:col>
      <xdr:colOff>38100</xdr:colOff>
      <xdr:row>95</xdr:row>
      <xdr:rowOff>91255</xdr:rowOff>
    </xdr:to>
    <xdr:sp macro="" textlink="">
      <xdr:nvSpPr>
        <xdr:cNvPr id="259" name="楕円 258"/>
        <xdr:cNvSpPr/>
      </xdr:nvSpPr>
      <xdr:spPr>
        <a:xfrm>
          <a:off x="3746500" y="16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82382</xdr:rowOff>
    </xdr:from>
    <xdr:ext cx="599010" cy="259045"/>
    <xdr:sp macro="" textlink="">
      <xdr:nvSpPr>
        <xdr:cNvPr id="260" name="テキスト ボックス 259"/>
        <xdr:cNvSpPr txBox="1"/>
      </xdr:nvSpPr>
      <xdr:spPr>
        <a:xfrm>
          <a:off x="3497795" y="163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165089</xdr:rowOff>
    </xdr:from>
    <xdr:to>
      <xdr:col>15</xdr:col>
      <xdr:colOff>101600</xdr:colOff>
      <xdr:row>97</xdr:row>
      <xdr:rowOff>95239</xdr:rowOff>
    </xdr:to>
    <xdr:sp macro="" textlink="">
      <xdr:nvSpPr>
        <xdr:cNvPr id="261" name="楕円 260"/>
        <xdr:cNvSpPr/>
      </xdr:nvSpPr>
      <xdr:spPr>
        <a:xfrm>
          <a:off x="2857500" y="166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86366</xdr:rowOff>
    </xdr:from>
    <xdr:ext cx="534377" cy="259045"/>
    <xdr:sp macro="" textlink="">
      <xdr:nvSpPr>
        <xdr:cNvPr id="262" name="テキスト ボックス 261"/>
        <xdr:cNvSpPr txBox="1"/>
      </xdr:nvSpPr>
      <xdr:spPr>
        <a:xfrm>
          <a:off x="2641111"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44110</xdr:rowOff>
    </xdr:from>
    <xdr:to>
      <xdr:col>10</xdr:col>
      <xdr:colOff>165100</xdr:colOff>
      <xdr:row>97</xdr:row>
      <xdr:rowOff>145710</xdr:rowOff>
    </xdr:to>
    <xdr:sp macro="" textlink="">
      <xdr:nvSpPr>
        <xdr:cNvPr id="263" name="楕円 262"/>
        <xdr:cNvSpPr/>
      </xdr:nvSpPr>
      <xdr:spPr>
        <a:xfrm>
          <a:off x="1968500" y="166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136837</xdr:rowOff>
    </xdr:from>
    <xdr:ext cx="534377" cy="259045"/>
    <xdr:sp macro="" textlink="">
      <xdr:nvSpPr>
        <xdr:cNvPr id="264" name="テキスト ボックス 263"/>
        <xdr:cNvSpPr txBox="1"/>
      </xdr:nvSpPr>
      <xdr:spPr>
        <a:xfrm>
          <a:off x="1752111" y="16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125901</xdr:rowOff>
    </xdr:from>
    <xdr:to>
      <xdr:col>6</xdr:col>
      <xdr:colOff>38100</xdr:colOff>
      <xdr:row>98</xdr:row>
      <xdr:rowOff>56051</xdr:rowOff>
    </xdr:to>
    <xdr:sp macro="" textlink="">
      <xdr:nvSpPr>
        <xdr:cNvPr id="265" name="楕円 264"/>
        <xdr:cNvSpPr/>
      </xdr:nvSpPr>
      <xdr:spPr>
        <a:xfrm>
          <a:off x="1079500" y="167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47178</xdr:rowOff>
    </xdr:from>
    <xdr:ext cx="534377" cy="259045"/>
    <xdr:sp macro="" textlink="">
      <xdr:nvSpPr>
        <xdr:cNvPr id="266" name="テキスト ボックス 265"/>
        <xdr:cNvSpPr txBox="1"/>
      </xdr:nvSpPr>
      <xdr:spPr>
        <a:xfrm>
          <a:off x="863111" y="168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169466</xdr:rowOff>
    </xdr:from>
    <xdr:to>
      <xdr:col>55</xdr:col>
      <xdr:colOff>0</xdr:colOff>
      <xdr:row>38</xdr:row>
      <xdr:rowOff>44803</xdr:rowOff>
    </xdr:to>
    <xdr:cxnSp macro="">
      <xdr:nvCxnSpPr>
        <xdr:cNvPr id="299" name="直線コネクタ 298"/>
        <xdr:cNvCxnSpPr/>
      </xdr:nvCxnSpPr>
      <xdr:spPr>
        <a:xfrm flipV="1">
          <a:off x="9639300" y="6513116"/>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124060</xdr:rowOff>
    </xdr:from>
    <xdr:to>
      <xdr:col>50</xdr:col>
      <xdr:colOff>114300</xdr:colOff>
      <xdr:row>38</xdr:row>
      <xdr:rowOff>44803</xdr:rowOff>
    </xdr:to>
    <xdr:cxnSp macro="">
      <xdr:nvCxnSpPr>
        <xdr:cNvPr id="302" name="直線コネクタ 301"/>
        <xdr:cNvCxnSpPr/>
      </xdr:nvCxnSpPr>
      <xdr:spPr>
        <a:xfrm>
          <a:off x="8750300" y="5610460"/>
          <a:ext cx="889000" cy="9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124060</xdr:rowOff>
    </xdr:from>
    <xdr:to>
      <xdr:col>45</xdr:col>
      <xdr:colOff>177800</xdr:colOff>
      <xdr:row>39</xdr:row>
      <xdr:rowOff>3226</xdr:rowOff>
    </xdr:to>
    <xdr:cxnSp macro="">
      <xdr:nvCxnSpPr>
        <xdr:cNvPr id="305" name="直線コネクタ 304"/>
        <xdr:cNvCxnSpPr/>
      </xdr:nvCxnSpPr>
      <xdr:spPr>
        <a:xfrm flipV="1">
          <a:off x="7861300" y="5610460"/>
          <a:ext cx="889000" cy="10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3226</xdr:rowOff>
    </xdr:from>
    <xdr:to>
      <xdr:col>41</xdr:col>
      <xdr:colOff>50800</xdr:colOff>
      <xdr:row>39</xdr:row>
      <xdr:rowOff>15180</xdr:rowOff>
    </xdr:to>
    <xdr:cxnSp macro="">
      <xdr:nvCxnSpPr>
        <xdr:cNvPr id="308" name="直線コネクタ 307"/>
        <xdr:cNvCxnSpPr/>
      </xdr:nvCxnSpPr>
      <xdr:spPr>
        <a:xfrm flipV="1">
          <a:off x="6972300" y="6689776"/>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118666</xdr:rowOff>
    </xdr:from>
    <xdr:to>
      <xdr:col>55</xdr:col>
      <xdr:colOff>50800</xdr:colOff>
      <xdr:row>38</xdr:row>
      <xdr:rowOff>48816</xdr:rowOff>
    </xdr:to>
    <xdr:sp macro="" textlink="">
      <xdr:nvSpPr>
        <xdr:cNvPr id="318" name="楕円 317"/>
        <xdr:cNvSpPr/>
      </xdr:nvSpPr>
      <xdr:spPr>
        <a:xfrm>
          <a:off x="10426700" y="6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33593</xdr:rowOff>
    </xdr:from>
    <xdr:ext cx="534377" cy="259045"/>
    <xdr:sp macro="" textlink="">
      <xdr:nvSpPr>
        <xdr:cNvPr id="319" name="補助費等該当値テキスト"/>
        <xdr:cNvSpPr txBox="1"/>
      </xdr:nvSpPr>
      <xdr:spPr>
        <a:xfrm>
          <a:off x="10528300" y="63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165453</xdr:rowOff>
    </xdr:from>
    <xdr:to>
      <xdr:col>50</xdr:col>
      <xdr:colOff>165100</xdr:colOff>
      <xdr:row>38</xdr:row>
      <xdr:rowOff>95603</xdr:rowOff>
    </xdr:to>
    <xdr:sp macro="" textlink="">
      <xdr:nvSpPr>
        <xdr:cNvPr id="320" name="楕円 319"/>
        <xdr:cNvSpPr/>
      </xdr:nvSpPr>
      <xdr:spPr>
        <a:xfrm>
          <a:off x="9588500" y="6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86730</xdr:rowOff>
    </xdr:from>
    <xdr:ext cx="534377" cy="259045"/>
    <xdr:sp macro="" textlink="">
      <xdr:nvSpPr>
        <xdr:cNvPr id="321" name="テキスト ボックス 320"/>
        <xdr:cNvSpPr txBox="1"/>
      </xdr:nvSpPr>
      <xdr:spPr>
        <a:xfrm>
          <a:off x="9372111" y="66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73260</xdr:rowOff>
    </xdr:from>
    <xdr:to>
      <xdr:col>46</xdr:col>
      <xdr:colOff>38100</xdr:colOff>
      <xdr:row>33</xdr:row>
      <xdr:rowOff>3410</xdr:rowOff>
    </xdr:to>
    <xdr:sp macro="" textlink="">
      <xdr:nvSpPr>
        <xdr:cNvPr id="322" name="楕円 321"/>
        <xdr:cNvSpPr/>
      </xdr:nvSpPr>
      <xdr:spPr>
        <a:xfrm>
          <a:off x="8699500" y="55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165987</xdr:rowOff>
    </xdr:from>
    <xdr:ext cx="599010" cy="259045"/>
    <xdr:sp macro="" textlink="">
      <xdr:nvSpPr>
        <xdr:cNvPr id="323" name="テキスト ボックス 322"/>
        <xdr:cNvSpPr txBox="1"/>
      </xdr:nvSpPr>
      <xdr:spPr>
        <a:xfrm>
          <a:off x="8450795" y="56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123876</xdr:rowOff>
    </xdr:from>
    <xdr:to>
      <xdr:col>41</xdr:col>
      <xdr:colOff>101600</xdr:colOff>
      <xdr:row>39</xdr:row>
      <xdr:rowOff>54026</xdr:rowOff>
    </xdr:to>
    <xdr:sp macro="" textlink="">
      <xdr:nvSpPr>
        <xdr:cNvPr id="324" name="楕円 323"/>
        <xdr:cNvSpPr/>
      </xdr:nvSpPr>
      <xdr:spPr>
        <a:xfrm>
          <a:off x="7810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45153</xdr:rowOff>
    </xdr:from>
    <xdr:ext cx="534377" cy="259045"/>
    <xdr:sp macro="" textlink="">
      <xdr:nvSpPr>
        <xdr:cNvPr id="325" name="テキスト ボックス 324"/>
        <xdr:cNvSpPr txBox="1"/>
      </xdr:nvSpPr>
      <xdr:spPr>
        <a:xfrm>
          <a:off x="7594111" y="6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135830</xdr:rowOff>
    </xdr:from>
    <xdr:to>
      <xdr:col>36</xdr:col>
      <xdr:colOff>165100</xdr:colOff>
      <xdr:row>39</xdr:row>
      <xdr:rowOff>65980</xdr:rowOff>
    </xdr:to>
    <xdr:sp macro="" textlink="">
      <xdr:nvSpPr>
        <xdr:cNvPr id="326" name="楕円 325"/>
        <xdr:cNvSpPr/>
      </xdr:nvSpPr>
      <xdr:spPr>
        <a:xfrm>
          <a:off x="6921500" y="66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57107</xdr:rowOff>
    </xdr:from>
    <xdr:ext cx="534377" cy="259045"/>
    <xdr:sp macro="" textlink="">
      <xdr:nvSpPr>
        <xdr:cNvPr id="327" name="テキスト ボックス 326"/>
        <xdr:cNvSpPr txBox="1"/>
      </xdr:nvSpPr>
      <xdr:spPr>
        <a:xfrm>
          <a:off x="6705111" y="67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147069</xdr:rowOff>
    </xdr:from>
    <xdr:to>
      <xdr:col>55</xdr:col>
      <xdr:colOff>0</xdr:colOff>
      <xdr:row>57</xdr:row>
      <xdr:rowOff>106901</xdr:rowOff>
    </xdr:to>
    <xdr:cxnSp macro="">
      <xdr:nvCxnSpPr>
        <xdr:cNvPr id="358" name="直線コネクタ 357"/>
        <xdr:cNvCxnSpPr/>
      </xdr:nvCxnSpPr>
      <xdr:spPr>
        <a:xfrm flipV="1">
          <a:off x="9639300" y="9748269"/>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9"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40966</xdr:rowOff>
    </xdr:from>
    <xdr:to>
      <xdr:col>50</xdr:col>
      <xdr:colOff>114300</xdr:colOff>
      <xdr:row>57</xdr:row>
      <xdr:rowOff>106901</xdr:rowOff>
    </xdr:to>
    <xdr:cxnSp macro="">
      <xdr:nvCxnSpPr>
        <xdr:cNvPr id="361" name="直線コネクタ 360"/>
        <xdr:cNvCxnSpPr/>
      </xdr:nvCxnSpPr>
      <xdr:spPr>
        <a:xfrm>
          <a:off x="8750300" y="9813616"/>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40966</xdr:rowOff>
    </xdr:from>
    <xdr:to>
      <xdr:col>45</xdr:col>
      <xdr:colOff>177800</xdr:colOff>
      <xdr:row>57</xdr:row>
      <xdr:rowOff>90638</xdr:rowOff>
    </xdr:to>
    <xdr:cxnSp macro="">
      <xdr:nvCxnSpPr>
        <xdr:cNvPr id="364" name="直線コネクタ 363"/>
        <xdr:cNvCxnSpPr/>
      </xdr:nvCxnSpPr>
      <xdr:spPr>
        <a:xfrm flipV="1">
          <a:off x="7861300" y="9813616"/>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82386</xdr:rowOff>
    </xdr:from>
    <xdr:to>
      <xdr:col>41</xdr:col>
      <xdr:colOff>50800</xdr:colOff>
      <xdr:row>57</xdr:row>
      <xdr:rowOff>90638</xdr:rowOff>
    </xdr:to>
    <xdr:cxnSp macro="">
      <xdr:nvCxnSpPr>
        <xdr:cNvPr id="367" name="直線コネクタ 366"/>
        <xdr:cNvCxnSpPr/>
      </xdr:nvCxnSpPr>
      <xdr:spPr>
        <a:xfrm>
          <a:off x="6972300" y="985503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96269</xdr:rowOff>
    </xdr:from>
    <xdr:to>
      <xdr:col>55</xdr:col>
      <xdr:colOff>50800</xdr:colOff>
      <xdr:row>57</xdr:row>
      <xdr:rowOff>26419</xdr:rowOff>
    </xdr:to>
    <xdr:sp macro="" textlink="">
      <xdr:nvSpPr>
        <xdr:cNvPr id="377" name="楕円 376"/>
        <xdr:cNvSpPr/>
      </xdr:nvSpPr>
      <xdr:spPr>
        <a:xfrm>
          <a:off x="10426700" y="96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74696</xdr:rowOff>
    </xdr:from>
    <xdr:ext cx="534377" cy="259045"/>
    <xdr:sp macro="" textlink="">
      <xdr:nvSpPr>
        <xdr:cNvPr id="378" name="普通建設事業費該当値テキスト"/>
        <xdr:cNvSpPr txBox="1"/>
      </xdr:nvSpPr>
      <xdr:spPr>
        <a:xfrm>
          <a:off x="10528300" y="96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56101</xdr:rowOff>
    </xdr:from>
    <xdr:to>
      <xdr:col>50</xdr:col>
      <xdr:colOff>165100</xdr:colOff>
      <xdr:row>57</xdr:row>
      <xdr:rowOff>157701</xdr:rowOff>
    </xdr:to>
    <xdr:sp macro="" textlink="">
      <xdr:nvSpPr>
        <xdr:cNvPr id="379" name="楕円 378"/>
        <xdr:cNvSpPr/>
      </xdr:nvSpPr>
      <xdr:spPr>
        <a:xfrm>
          <a:off x="9588500" y="98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148828</xdr:rowOff>
    </xdr:from>
    <xdr:ext cx="534377" cy="259045"/>
    <xdr:sp macro="" textlink="">
      <xdr:nvSpPr>
        <xdr:cNvPr id="380" name="テキスト ボックス 379"/>
        <xdr:cNvSpPr txBox="1"/>
      </xdr:nvSpPr>
      <xdr:spPr>
        <a:xfrm>
          <a:off x="9372111" y="99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161616</xdr:rowOff>
    </xdr:from>
    <xdr:to>
      <xdr:col>46</xdr:col>
      <xdr:colOff>38100</xdr:colOff>
      <xdr:row>57</xdr:row>
      <xdr:rowOff>91766</xdr:rowOff>
    </xdr:to>
    <xdr:sp macro="" textlink="">
      <xdr:nvSpPr>
        <xdr:cNvPr id="381" name="楕円 380"/>
        <xdr:cNvSpPr/>
      </xdr:nvSpPr>
      <xdr:spPr>
        <a:xfrm>
          <a:off x="8699500" y="9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82893</xdr:rowOff>
    </xdr:from>
    <xdr:ext cx="534377" cy="259045"/>
    <xdr:sp macro="" textlink="">
      <xdr:nvSpPr>
        <xdr:cNvPr id="382" name="テキスト ボックス 381"/>
        <xdr:cNvSpPr txBox="1"/>
      </xdr:nvSpPr>
      <xdr:spPr>
        <a:xfrm>
          <a:off x="8483111" y="98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39838</xdr:rowOff>
    </xdr:from>
    <xdr:to>
      <xdr:col>41</xdr:col>
      <xdr:colOff>101600</xdr:colOff>
      <xdr:row>57</xdr:row>
      <xdr:rowOff>141438</xdr:rowOff>
    </xdr:to>
    <xdr:sp macro="" textlink="">
      <xdr:nvSpPr>
        <xdr:cNvPr id="383" name="楕円 382"/>
        <xdr:cNvSpPr/>
      </xdr:nvSpPr>
      <xdr:spPr>
        <a:xfrm>
          <a:off x="7810500" y="98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132565</xdr:rowOff>
    </xdr:from>
    <xdr:ext cx="534377" cy="259045"/>
    <xdr:sp macro="" textlink="">
      <xdr:nvSpPr>
        <xdr:cNvPr id="384" name="テキスト ボックス 383"/>
        <xdr:cNvSpPr txBox="1"/>
      </xdr:nvSpPr>
      <xdr:spPr>
        <a:xfrm>
          <a:off x="7594111" y="99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31586</xdr:rowOff>
    </xdr:from>
    <xdr:to>
      <xdr:col>36</xdr:col>
      <xdr:colOff>165100</xdr:colOff>
      <xdr:row>57</xdr:row>
      <xdr:rowOff>133186</xdr:rowOff>
    </xdr:to>
    <xdr:sp macro="" textlink="">
      <xdr:nvSpPr>
        <xdr:cNvPr id="385" name="楕円 384"/>
        <xdr:cNvSpPr/>
      </xdr:nvSpPr>
      <xdr:spPr>
        <a:xfrm>
          <a:off x="6921500" y="9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124313</xdr:rowOff>
    </xdr:from>
    <xdr:ext cx="534377" cy="259045"/>
    <xdr:sp macro="" textlink="">
      <xdr:nvSpPr>
        <xdr:cNvPr id="386" name="テキスト ボックス 385"/>
        <xdr:cNvSpPr txBox="1"/>
      </xdr:nvSpPr>
      <xdr:spPr>
        <a:xfrm>
          <a:off x="6705111" y="98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80172</xdr:rowOff>
    </xdr:from>
    <xdr:to>
      <xdr:col>55</xdr:col>
      <xdr:colOff>0</xdr:colOff>
      <xdr:row>78</xdr:row>
      <xdr:rowOff>126259</xdr:rowOff>
    </xdr:to>
    <xdr:cxnSp macro="">
      <xdr:nvCxnSpPr>
        <xdr:cNvPr id="413" name="直線コネクタ 412"/>
        <xdr:cNvCxnSpPr/>
      </xdr:nvCxnSpPr>
      <xdr:spPr>
        <a:xfrm flipV="1">
          <a:off x="9639300" y="13453272"/>
          <a:ext cx="8382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27961</xdr:rowOff>
    </xdr:from>
    <xdr:to>
      <xdr:col>50</xdr:col>
      <xdr:colOff>114300</xdr:colOff>
      <xdr:row>78</xdr:row>
      <xdr:rowOff>126259</xdr:rowOff>
    </xdr:to>
    <xdr:cxnSp macro="">
      <xdr:nvCxnSpPr>
        <xdr:cNvPr id="416" name="直線コネクタ 415"/>
        <xdr:cNvCxnSpPr/>
      </xdr:nvCxnSpPr>
      <xdr:spPr>
        <a:xfrm>
          <a:off x="8750300" y="134010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27961</xdr:rowOff>
    </xdr:from>
    <xdr:to>
      <xdr:col>45</xdr:col>
      <xdr:colOff>177800</xdr:colOff>
      <xdr:row>78</xdr:row>
      <xdr:rowOff>132614</xdr:rowOff>
    </xdr:to>
    <xdr:cxnSp macro="">
      <xdr:nvCxnSpPr>
        <xdr:cNvPr id="419" name="直線コネクタ 418"/>
        <xdr:cNvCxnSpPr/>
      </xdr:nvCxnSpPr>
      <xdr:spPr>
        <a:xfrm flipV="1">
          <a:off x="7861300" y="13401061"/>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115582</xdr:rowOff>
    </xdr:from>
    <xdr:to>
      <xdr:col>41</xdr:col>
      <xdr:colOff>50800</xdr:colOff>
      <xdr:row>78</xdr:row>
      <xdr:rowOff>132614</xdr:rowOff>
    </xdr:to>
    <xdr:cxnSp macro="">
      <xdr:nvCxnSpPr>
        <xdr:cNvPr id="422" name="直線コネクタ 421"/>
        <xdr:cNvCxnSpPr/>
      </xdr:nvCxnSpPr>
      <xdr:spPr>
        <a:xfrm>
          <a:off x="6972300" y="13488682"/>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29372</xdr:rowOff>
    </xdr:from>
    <xdr:to>
      <xdr:col>55</xdr:col>
      <xdr:colOff>50800</xdr:colOff>
      <xdr:row>78</xdr:row>
      <xdr:rowOff>130972</xdr:rowOff>
    </xdr:to>
    <xdr:sp macro="" textlink="">
      <xdr:nvSpPr>
        <xdr:cNvPr id="432" name="楕円 431"/>
        <xdr:cNvSpPr/>
      </xdr:nvSpPr>
      <xdr:spPr>
        <a:xfrm>
          <a:off x="104267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115749</xdr:rowOff>
    </xdr:from>
    <xdr:ext cx="469744" cy="259045"/>
    <xdr:sp macro="" textlink="">
      <xdr:nvSpPr>
        <xdr:cNvPr id="433" name="普通建設事業費 （ うち新規整備　）該当値テキスト"/>
        <xdr:cNvSpPr txBox="1"/>
      </xdr:nvSpPr>
      <xdr:spPr>
        <a:xfrm>
          <a:off x="10528300" y="133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75459</xdr:rowOff>
    </xdr:from>
    <xdr:to>
      <xdr:col>50</xdr:col>
      <xdr:colOff>165100</xdr:colOff>
      <xdr:row>79</xdr:row>
      <xdr:rowOff>5609</xdr:rowOff>
    </xdr:to>
    <xdr:sp macro="" textlink="">
      <xdr:nvSpPr>
        <xdr:cNvPr id="434" name="楕円 433"/>
        <xdr:cNvSpPr/>
      </xdr:nvSpPr>
      <xdr:spPr>
        <a:xfrm>
          <a:off x="9588500" y="134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168186</xdr:rowOff>
    </xdr:from>
    <xdr:ext cx="378565" cy="259045"/>
    <xdr:sp macro="" textlink="">
      <xdr:nvSpPr>
        <xdr:cNvPr id="435" name="テキスト ボックス 434"/>
        <xdr:cNvSpPr txBox="1"/>
      </xdr:nvSpPr>
      <xdr:spPr>
        <a:xfrm>
          <a:off x="9450017" y="1354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148611</xdr:rowOff>
    </xdr:from>
    <xdr:to>
      <xdr:col>46</xdr:col>
      <xdr:colOff>38100</xdr:colOff>
      <xdr:row>78</xdr:row>
      <xdr:rowOff>78761</xdr:rowOff>
    </xdr:to>
    <xdr:sp macro="" textlink="">
      <xdr:nvSpPr>
        <xdr:cNvPr id="436" name="楕円 435"/>
        <xdr:cNvSpPr/>
      </xdr:nvSpPr>
      <xdr:spPr>
        <a:xfrm>
          <a:off x="8699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69888</xdr:rowOff>
    </xdr:from>
    <xdr:ext cx="469744" cy="259045"/>
    <xdr:sp macro="" textlink="">
      <xdr:nvSpPr>
        <xdr:cNvPr id="437" name="テキスト ボックス 436"/>
        <xdr:cNvSpPr txBox="1"/>
      </xdr:nvSpPr>
      <xdr:spPr>
        <a:xfrm>
          <a:off x="8515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81814</xdr:rowOff>
    </xdr:from>
    <xdr:to>
      <xdr:col>41</xdr:col>
      <xdr:colOff>101600</xdr:colOff>
      <xdr:row>79</xdr:row>
      <xdr:rowOff>11964</xdr:rowOff>
    </xdr:to>
    <xdr:sp macro="" textlink="">
      <xdr:nvSpPr>
        <xdr:cNvPr id="438" name="楕円 437"/>
        <xdr:cNvSpPr/>
      </xdr:nvSpPr>
      <xdr:spPr>
        <a:xfrm>
          <a:off x="7810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3091</xdr:rowOff>
    </xdr:from>
    <xdr:ext cx="378565" cy="259045"/>
    <xdr:sp macro="" textlink="">
      <xdr:nvSpPr>
        <xdr:cNvPr id="439" name="テキスト ボックス 438"/>
        <xdr:cNvSpPr txBox="1"/>
      </xdr:nvSpPr>
      <xdr:spPr>
        <a:xfrm>
          <a:off x="7672017" y="135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64782</xdr:rowOff>
    </xdr:from>
    <xdr:to>
      <xdr:col>36</xdr:col>
      <xdr:colOff>165100</xdr:colOff>
      <xdr:row>78</xdr:row>
      <xdr:rowOff>166382</xdr:rowOff>
    </xdr:to>
    <xdr:sp macro="" textlink="">
      <xdr:nvSpPr>
        <xdr:cNvPr id="440" name="楕円 439"/>
        <xdr:cNvSpPr/>
      </xdr:nvSpPr>
      <xdr:spPr>
        <a:xfrm>
          <a:off x="6921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157509</xdr:rowOff>
    </xdr:from>
    <xdr:ext cx="469744" cy="259045"/>
    <xdr:sp macro="" textlink="">
      <xdr:nvSpPr>
        <xdr:cNvPr id="441" name="テキスト ボックス 440"/>
        <xdr:cNvSpPr txBox="1"/>
      </xdr:nvSpPr>
      <xdr:spPr>
        <a:xfrm>
          <a:off x="6737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58792</xdr:rowOff>
    </xdr:from>
    <xdr:to>
      <xdr:col>55</xdr:col>
      <xdr:colOff>0</xdr:colOff>
      <xdr:row>97</xdr:row>
      <xdr:rowOff>72720</xdr:rowOff>
    </xdr:to>
    <xdr:cxnSp macro="">
      <xdr:nvCxnSpPr>
        <xdr:cNvPr id="472" name="直線コネクタ 471"/>
        <xdr:cNvCxnSpPr/>
      </xdr:nvCxnSpPr>
      <xdr:spPr>
        <a:xfrm flipV="1">
          <a:off x="9639300" y="16689442"/>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64686</xdr:rowOff>
    </xdr:from>
    <xdr:to>
      <xdr:col>50</xdr:col>
      <xdr:colOff>114300</xdr:colOff>
      <xdr:row>97</xdr:row>
      <xdr:rowOff>72720</xdr:rowOff>
    </xdr:to>
    <xdr:cxnSp macro="">
      <xdr:nvCxnSpPr>
        <xdr:cNvPr id="475" name="直線コネクタ 474"/>
        <xdr:cNvCxnSpPr/>
      </xdr:nvCxnSpPr>
      <xdr:spPr>
        <a:xfrm>
          <a:off x="8750300" y="1669533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64686</xdr:rowOff>
    </xdr:from>
    <xdr:to>
      <xdr:col>45</xdr:col>
      <xdr:colOff>177800</xdr:colOff>
      <xdr:row>97</xdr:row>
      <xdr:rowOff>79138</xdr:rowOff>
    </xdr:to>
    <xdr:cxnSp macro="">
      <xdr:nvCxnSpPr>
        <xdr:cNvPr id="478" name="直線コネクタ 477"/>
        <xdr:cNvCxnSpPr/>
      </xdr:nvCxnSpPr>
      <xdr:spPr>
        <a:xfrm flipV="1">
          <a:off x="7861300" y="16695336"/>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79138</xdr:rowOff>
    </xdr:from>
    <xdr:to>
      <xdr:col>41</xdr:col>
      <xdr:colOff>50800</xdr:colOff>
      <xdr:row>97</xdr:row>
      <xdr:rowOff>136663</xdr:rowOff>
    </xdr:to>
    <xdr:cxnSp macro="">
      <xdr:nvCxnSpPr>
        <xdr:cNvPr id="481" name="直線コネクタ 480"/>
        <xdr:cNvCxnSpPr/>
      </xdr:nvCxnSpPr>
      <xdr:spPr>
        <a:xfrm flipV="1">
          <a:off x="6972300" y="16709788"/>
          <a:ext cx="8890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7992</xdr:rowOff>
    </xdr:from>
    <xdr:to>
      <xdr:col>55</xdr:col>
      <xdr:colOff>50800</xdr:colOff>
      <xdr:row>97</xdr:row>
      <xdr:rowOff>109592</xdr:rowOff>
    </xdr:to>
    <xdr:sp macro="" textlink="">
      <xdr:nvSpPr>
        <xdr:cNvPr id="491" name="楕円 490"/>
        <xdr:cNvSpPr/>
      </xdr:nvSpPr>
      <xdr:spPr>
        <a:xfrm>
          <a:off x="104267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157869</xdr:rowOff>
    </xdr:from>
    <xdr:ext cx="534377" cy="259045"/>
    <xdr:sp macro="" textlink="">
      <xdr:nvSpPr>
        <xdr:cNvPr id="492" name="普通建設事業費 （ うち更新整備　）該当値テキスト"/>
        <xdr:cNvSpPr txBox="1"/>
      </xdr:nvSpPr>
      <xdr:spPr>
        <a:xfrm>
          <a:off x="10528300" y="166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21920</xdr:rowOff>
    </xdr:from>
    <xdr:to>
      <xdr:col>50</xdr:col>
      <xdr:colOff>165100</xdr:colOff>
      <xdr:row>97</xdr:row>
      <xdr:rowOff>123520</xdr:rowOff>
    </xdr:to>
    <xdr:sp macro="" textlink="">
      <xdr:nvSpPr>
        <xdr:cNvPr id="493" name="楕円 492"/>
        <xdr:cNvSpPr/>
      </xdr:nvSpPr>
      <xdr:spPr>
        <a:xfrm>
          <a:off x="9588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94" name="テキスト ボックス 493"/>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13886</xdr:rowOff>
    </xdr:from>
    <xdr:to>
      <xdr:col>46</xdr:col>
      <xdr:colOff>38100</xdr:colOff>
      <xdr:row>97</xdr:row>
      <xdr:rowOff>115486</xdr:rowOff>
    </xdr:to>
    <xdr:sp macro="" textlink="">
      <xdr:nvSpPr>
        <xdr:cNvPr id="495" name="楕円 494"/>
        <xdr:cNvSpPr/>
      </xdr:nvSpPr>
      <xdr:spPr>
        <a:xfrm>
          <a:off x="8699500" y="166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106613</xdr:rowOff>
    </xdr:from>
    <xdr:ext cx="534377" cy="259045"/>
    <xdr:sp macro="" textlink="">
      <xdr:nvSpPr>
        <xdr:cNvPr id="496" name="テキスト ボックス 495"/>
        <xdr:cNvSpPr txBox="1"/>
      </xdr:nvSpPr>
      <xdr:spPr>
        <a:xfrm>
          <a:off x="8483111" y="167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28338</xdr:rowOff>
    </xdr:from>
    <xdr:to>
      <xdr:col>41</xdr:col>
      <xdr:colOff>101600</xdr:colOff>
      <xdr:row>97</xdr:row>
      <xdr:rowOff>129938</xdr:rowOff>
    </xdr:to>
    <xdr:sp macro="" textlink="">
      <xdr:nvSpPr>
        <xdr:cNvPr id="497" name="楕円 496"/>
        <xdr:cNvSpPr/>
      </xdr:nvSpPr>
      <xdr:spPr>
        <a:xfrm>
          <a:off x="7810500" y="166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121065</xdr:rowOff>
    </xdr:from>
    <xdr:ext cx="534377" cy="259045"/>
    <xdr:sp macro="" textlink="">
      <xdr:nvSpPr>
        <xdr:cNvPr id="498" name="テキスト ボックス 497"/>
        <xdr:cNvSpPr txBox="1"/>
      </xdr:nvSpPr>
      <xdr:spPr>
        <a:xfrm>
          <a:off x="7594111" y="167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85863</xdr:rowOff>
    </xdr:from>
    <xdr:to>
      <xdr:col>36</xdr:col>
      <xdr:colOff>165100</xdr:colOff>
      <xdr:row>98</xdr:row>
      <xdr:rowOff>16013</xdr:rowOff>
    </xdr:to>
    <xdr:sp macro="" textlink="">
      <xdr:nvSpPr>
        <xdr:cNvPr id="499" name="楕円 498"/>
        <xdr:cNvSpPr/>
      </xdr:nvSpPr>
      <xdr:spPr>
        <a:xfrm>
          <a:off x="6921500" y="167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7140</xdr:rowOff>
    </xdr:from>
    <xdr:ext cx="534377" cy="259045"/>
    <xdr:sp macro="" textlink="">
      <xdr:nvSpPr>
        <xdr:cNvPr id="500" name="テキスト ボックス 499"/>
        <xdr:cNvSpPr txBox="1"/>
      </xdr:nvSpPr>
      <xdr:spPr>
        <a:xfrm>
          <a:off x="6705111" y="168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482</xdr:rowOff>
    </xdr:from>
    <xdr:to>
      <xdr:col>85</xdr:col>
      <xdr:colOff>127000</xdr:colOff>
      <xdr:row>76</xdr:row>
      <xdr:rowOff>36830</xdr:rowOff>
    </xdr:to>
    <xdr:cxnSp macro="">
      <xdr:nvCxnSpPr>
        <xdr:cNvPr id="635" name="直線コネクタ 634"/>
        <xdr:cNvCxnSpPr/>
      </xdr:nvCxnSpPr>
      <xdr:spPr>
        <a:xfrm flipV="1">
          <a:off x="15481300" y="1303068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36830</xdr:rowOff>
    </xdr:from>
    <xdr:to>
      <xdr:col>81</xdr:col>
      <xdr:colOff>50800</xdr:colOff>
      <xdr:row>76</xdr:row>
      <xdr:rowOff>61404</xdr:rowOff>
    </xdr:to>
    <xdr:cxnSp macro="">
      <xdr:nvCxnSpPr>
        <xdr:cNvPr id="638" name="直線コネクタ 637"/>
        <xdr:cNvCxnSpPr/>
      </xdr:nvCxnSpPr>
      <xdr:spPr>
        <a:xfrm flipV="1">
          <a:off x="14592300" y="13067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42104</xdr:rowOff>
    </xdr:from>
    <xdr:to>
      <xdr:col>76</xdr:col>
      <xdr:colOff>114300</xdr:colOff>
      <xdr:row>76</xdr:row>
      <xdr:rowOff>61404</xdr:rowOff>
    </xdr:to>
    <xdr:cxnSp macro="">
      <xdr:nvCxnSpPr>
        <xdr:cNvPr id="641" name="直線コネクタ 640"/>
        <xdr:cNvCxnSpPr/>
      </xdr:nvCxnSpPr>
      <xdr:spPr>
        <a:xfrm>
          <a:off x="13703300" y="13072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31131</xdr:rowOff>
    </xdr:from>
    <xdr:to>
      <xdr:col>71</xdr:col>
      <xdr:colOff>177800</xdr:colOff>
      <xdr:row>76</xdr:row>
      <xdr:rowOff>42104</xdr:rowOff>
    </xdr:to>
    <xdr:cxnSp macro="">
      <xdr:nvCxnSpPr>
        <xdr:cNvPr id="644" name="直線コネクタ 643"/>
        <xdr:cNvCxnSpPr/>
      </xdr:nvCxnSpPr>
      <xdr:spPr>
        <a:xfrm>
          <a:off x="12814300" y="13061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121133</xdr:rowOff>
    </xdr:from>
    <xdr:to>
      <xdr:col>85</xdr:col>
      <xdr:colOff>177800</xdr:colOff>
      <xdr:row>76</xdr:row>
      <xdr:rowOff>51284</xdr:rowOff>
    </xdr:to>
    <xdr:sp macro="" textlink="">
      <xdr:nvSpPr>
        <xdr:cNvPr id="654" name="楕円 653"/>
        <xdr:cNvSpPr/>
      </xdr:nvSpPr>
      <xdr:spPr>
        <a:xfrm>
          <a:off x="162687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99560</xdr:rowOff>
    </xdr:from>
    <xdr:ext cx="534377" cy="259045"/>
    <xdr:sp macro="" textlink="">
      <xdr:nvSpPr>
        <xdr:cNvPr id="655" name="公債費該当値テキスト"/>
        <xdr:cNvSpPr txBox="1"/>
      </xdr:nvSpPr>
      <xdr:spPr>
        <a:xfrm>
          <a:off x="16370300" y="129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157480</xdr:rowOff>
    </xdr:from>
    <xdr:to>
      <xdr:col>81</xdr:col>
      <xdr:colOff>101600</xdr:colOff>
      <xdr:row>76</xdr:row>
      <xdr:rowOff>87630</xdr:rowOff>
    </xdr:to>
    <xdr:sp macro="" textlink="">
      <xdr:nvSpPr>
        <xdr:cNvPr id="656" name="楕円 655"/>
        <xdr:cNvSpPr/>
      </xdr:nvSpPr>
      <xdr:spPr>
        <a:xfrm>
          <a:off x="15430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78757</xdr:rowOff>
    </xdr:from>
    <xdr:ext cx="534377" cy="259045"/>
    <xdr:sp macro="" textlink="">
      <xdr:nvSpPr>
        <xdr:cNvPr id="657" name="テキスト ボックス 656"/>
        <xdr:cNvSpPr txBox="1"/>
      </xdr:nvSpPr>
      <xdr:spPr>
        <a:xfrm>
          <a:off x="15214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10604</xdr:rowOff>
    </xdr:from>
    <xdr:to>
      <xdr:col>76</xdr:col>
      <xdr:colOff>165100</xdr:colOff>
      <xdr:row>76</xdr:row>
      <xdr:rowOff>112204</xdr:rowOff>
    </xdr:to>
    <xdr:sp macro="" textlink="">
      <xdr:nvSpPr>
        <xdr:cNvPr id="658" name="楕円 657"/>
        <xdr:cNvSpPr/>
      </xdr:nvSpPr>
      <xdr:spPr>
        <a:xfrm>
          <a:off x="14541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103331</xdr:rowOff>
    </xdr:from>
    <xdr:ext cx="534377" cy="259045"/>
    <xdr:sp macro="" textlink="">
      <xdr:nvSpPr>
        <xdr:cNvPr id="659" name="テキスト ボックス 658"/>
        <xdr:cNvSpPr txBox="1"/>
      </xdr:nvSpPr>
      <xdr:spPr>
        <a:xfrm>
          <a:off x="14325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162754</xdr:rowOff>
    </xdr:from>
    <xdr:to>
      <xdr:col>72</xdr:col>
      <xdr:colOff>38100</xdr:colOff>
      <xdr:row>76</xdr:row>
      <xdr:rowOff>92904</xdr:rowOff>
    </xdr:to>
    <xdr:sp macro="" textlink="">
      <xdr:nvSpPr>
        <xdr:cNvPr id="660" name="楕円 659"/>
        <xdr:cNvSpPr/>
      </xdr:nvSpPr>
      <xdr:spPr>
        <a:xfrm>
          <a:off x="136525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84031</xdr:rowOff>
    </xdr:from>
    <xdr:ext cx="534377" cy="259045"/>
    <xdr:sp macro="" textlink="">
      <xdr:nvSpPr>
        <xdr:cNvPr id="661" name="テキスト ボックス 660"/>
        <xdr:cNvSpPr txBox="1"/>
      </xdr:nvSpPr>
      <xdr:spPr>
        <a:xfrm>
          <a:off x="13436111" y="131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151781</xdr:rowOff>
    </xdr:from>
    <xdr:to>
      <xdr:col>67</xdr:col>
      <xdr:colOff>101600</xdr:colOff>
      <xdr:row>76</xdr:row>
      <xdr:rowOff>81931</xdr:rowOff>
    </xdr:to>
    <xdr:sp macro="" textlink="">
      <xdr:nvSpPr>
        <xdr:cNvPr id="662" name="楕円 661"/>
        <xdr:cNvSpPr/>
      </xdr:nvSpPr>
      <xdr:spPr>
        <a:xfrm>
          <a:off x="127635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73058</xdr:rowOff>
    </xdr:from>
    <xdr:ext cx="534377" cy="259045"/>
    <xdr:sp macro="" textlink="">
      <xdr:nvSpPr>
        <xdr:cNvPr id="663" name="テキスト ボックス 662"/>
        <xdr:cNvSpPr txBox="1"/>
      </xdr:nvSpPr>
      <xdr:spPr>
        <a:xfrm>
          <a:off x="12547111" y="13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157048</xdr:rowOff>
    </xdr:from>
    <xdr:to>
      <xdr:col>85</xdr:col>
      <xdr:colOff>127000</xdr:colOff>
      <xdr:row>97</xdr:row>
      <xdr:rowOff>141757</xdr:rowOff>
    </xdr:to>
    <xdr:cxnSp macro="">
      <xdr:nvCxnSpPr>
        <xdr:cNvPr id="692" name="直線コネクタ 691"/>
        <xdr:cNvCxnSpPr/>
      </xdr:nvCxnSpPr>
      <xdr:spPr>
        <a:xfrm>
          <a:off x="15481300" y="16616248"/>
          <a:ext cx="8382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157048</xdr:rowOff>
    </xdr:from>
    <xdr:to>
      <xdr:col>81</xdr:col>
      <xdr:colOff>50800</xdr:colOff>
      <xdr:row>98</xdr:row>
      <xdr:rowOff>43599</xdr:rowOff>
    </xdr:to>
    <xdr:cxnSp macro="">
      <xdr:nvCxnSpPr>
        <xdr:cNvPr id="695" name="直線コネクタ 694"/>
        <xdr:cNvCxnSpPr/>
      </xdr:nvCxnSpPr>
      <xdr:spPr>
        <a:xfrm flipV="1">
          <a:off x="14592300" y="16616248"/>
          <a:ext cx="889000" cy="2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7" name="テキスト ボックス 696"/>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165519</xdr:rowOff>
    </xdr:from>
    <xdr:to>
      <xdr:col>76</xdr:col>
      <xdr:colOff>114300</xdr:colOff>
      <xdr:row>98</xdr:row>
      <xdr:rowOff>43599</xdr:rowOff>
    </xdr:to>
    <xdr:cxnSp macro="">
      <xdr:nvCxnSpPr>
        <xdr:cNvPr id="698" name="直線コネクタ 697"/>
        <xdr:cNvCxnSpPr/>
      </xdr:nvCxnSpPr>
      <xdr:spPr>
        <a:xfrm>
          <a:off x="13703300" y="1679616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165519</xdr:rowOff>
    </xdr:from>
    <xdr:to>
      <xdr:col>71</xdr:col>
      <xdr:colOff>177800</xdr:colOff>
      <xdr:row>97</xdr:row>
      <xdr:rowOff>170955</xdr:rowOff>
    </xdr:to>
    <xdr:cxnSp macro="">
      <xdr:nvCxnSpPr>
        <xdr:cNvPr id="701" name="直線コネクタ 700"/>
        <xdr:cNvCxnSpPr/>
      </xdr:nvCxnSpPr>
      <xdr:spPr>
        <a:xfrm flipV="1">
          <a:off x="12814300" y="1679616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3" name="テキスト ボックス 702"/>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90957</xdr:rowOff>
    </xdr:from>
    <xdr:to>
      <xdr:col>85</xdr:col>
      <xdr:colOff>177800</xdr:colOff>
      <xdr:row>98</xdr:row>
      <xdr:rowOff>21107</xdr:rowOff>
    </xdr:to>
    <xdr:sp macro="" textlink="">
      <xdr:nvSpPr>
        <xdr:cNvPr id="711" name="楕円 710"/>
        <xdr:cNvSpPr/>
      </xdr:nvSpPr>
      <xdr:spPr>
        <a:xfrm>
          <a:off x="16268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69384</xdr:rowOff>
    </xdr:from>
    <xdr:ext cx="534377" cy="259045"/>
    <xdr:sp macro="" textlink="">
      <xdr:nvSpPr>
        <xdr:cNvPr id="712" name="積立金該当値テキスト"/>
        <xdr:cNvSpPr txBox="1"/>
      </xdr:nvSpPr>
      <xdr:spPr>
        <a:xfrm>
          <a:off x="16370300"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106248</xdr:rowOff>
    </xdr:from>
    <xdr:to>
      <xdr:col>81</xdr:col>
      <xdr:colOff>101600</xdr:colOff>
      <xdr:row>97</xdr:row>
      <xdr:rowOff>36398</xdr:rowOff>
    </xdr:to>
    <xdr:sp macro="" textlink="">
      <xdr:nvSpPr>
        <xdr:cNvPr id="713" name="楕円 712"/>
        <xdr:cNvSpPr/>
      </xdr:nvSpPr>
      <xdr:spPr>
        <a:xfrm>
          <a:off x="15430500" y="165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52925</xdr:rowOff>
    </xdr:from>
    <xdr:ext cx="534377" cy="259045"/>
    <xdr:sp macro="" textlink="">
      <xdr:nvSpPr>
        <xdr:cNvPr id="714" name="テキスト ボックス 713"/>
        <xdr:cNvSpPr txBox="1"/>
      </xdr:nvSpPr>
      <xdr:spPr>
        <a:xfrm>
          <a:off x="15214111" y="163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164249</xdr:rowOff>
    </xdr:from>
    <xdr:to>
      <xdr:col>76</xdr:col>
      <xdr:colOff>165100</xdr:colOff>
      <xdr:row>98</xdr:row>
      <xdr:rowOff>94399</xdr:rowOff>
    </xdr:to>
    <xdr:sp macro="" textlink="">
      <xdr:nvSpPr>
        <xdr:cNvPr id="715" name="楕円 714"/>
        <xdr:cNvSpPr/>
      </xdr:nvSpPr>
      <xdr:spPr>
        <a:xfrm>
          <a:off x="145415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85526</xdr:rowOff>
    </xdr:from>
    <xdr:ext cx="534377" cy="259045"/>
    <xdr:sp macro="" textlink="">
      <xdr:nvSpPr>
        <xdr:cNvPr id="716" name="テキスト ボックス 715"/>
        <xdr:cNvSpPr txBox="1"/>
      </xdr:nvSpPr>
      <xdr:spPr>
        <a:xfrm>
          <a:off x="14325111" y="168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114719</xdr:rowOff>
    </xdr:from>
    <xdr:to>
      <xdr:col>72</xdr:col>
      <xdr:colOff>38100</xdr:colOff>
      <xdr:row>98</xdr:row>
      <xdr:rowOff>44869</xdr:rowOff>
    </xdr:to>
    <xdr:sp macro="" textlink="">
      <xdr:nvSpPr>
        <xdr:cNvPr id="717" name="楕円 716"/>
        <xdr:cNvSpPr/>
      </xdr:nvSpPr>
      <xdr:spPr>
        <a:xfrm>
          <a:off x="13652500" y="167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61396</xdr:rowOff>
    </xdr:from>
    <xdr:ext cx="534377" cy="259045"/>
    <xdr:sp macro="" textlink="">
      <xdr:nvSpPr>
        <xdr:cNvPr id="718" name="テキスト ボックス 717"/>
        <xdr:cNvSpPr txBox="1"/>
      </xdr:nvSpPr>
      <xdr:spPr>
        <a:xfrm>
          <a:off x="13436111" y="165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120155</xdr:rowOff>
    </xdr:from>
    <xdr:to>
      <xdr:col>67</xdr:col>
      <xdr:colOff>101600</xdr:colOff>
      <xdr:row>98</xdr:row>
      <xdr:rowOff>50305</xdr:rowOff>
    </xdr:to>
    <xdr:sp macro="" textlink="">
      <xdr:nvSpPr>
        <xdr:cNvPr id="719" name="楕円 718"/>
        <xdr:cNvSpPr/>
      </xdr:nvSpPr>
      <xdr:spPr>
        <a:xfrm>
          <a:off x="12763500" y="16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66832</xdr:rowOff>
    </xdr:from>
    <xdr:ext cx="534377" cy="259045"/>
    <xdr:sp macro="" textlink="">
      <xdr:nvSpPr>
        <xdr:cNvPr id="720" name="テキスト ボックス 719"/>
        <xdr:cNvSpPr txBox="1"/>
      </xdr:nvSpPr>
      <xdr:spPr>
        <a:xfrm>
          <a:off x="12547111" y="16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4460</xdr:rowOff>
    </xdr:from>
    <xdr:to>
      <xdr:col>116</xdr:col>
      <xdr:colOff>63500</xdr:colOff>
      <xdr:row>38</xdr:row>
      <xdr:rowOff>16942</xdr:rowOff>
    </xdr:to>
    <xdr:cxnSp macro="">
      <xdr:nvCxnSpPr>
        <xdr:cNvPr id="747" name="直線コネクタ 746"/>
        <xdr:cNvCxnSpPr/>
      </xdr:nvCxnSpPr>
      <xdr:spPr>
        <a:xfrm>
          <a:off x="21323300" y="6519560"/>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4460</xdr:rowOff>
    </xdr:from>
    <xdr:to>
      <xdr:col>111</xdr:col>
      <xdr:colOff>177800</xdr:colOff>
      <xdr:row>38</xdr:row>
      <xdr:rowOff>18862</xdr:rowOff>
    </xdr:to>
    <xdr:cxnSp macro="">
      <xdr:nvCxnSpPr>
        <xdr:cNvPr id="750" name="直線コネクタ 749"/>
        <xdr:cNvCxnSpPr/>
      </xdr:nvCxnSpPr>
      <xdr:spPr>
        <a:xfrm flipV="1">
          <a:off x="20434300" y="651956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18862</xdr:rowOff>
    </xdr:from>
    <xdr:to>
      <xdr:col>107</xdr:col>
      <xdr:colOff>50800</xdr:colOff>
      <xdr:row>38</xdr:row>
      <xdr:rowOff>139700</xdr:rowOff>
    </xdr:to>
    <xdr:cxnSp macro="">
      <xdr:nvCxnSpPr>
        <xdr:cNvPr id="753" name="直線コネクタ 752"/>
        <xdr:cNvCxnSpPr/>
      </xdr:nvCxnSpPr>
      <xdr:spPr>
        <a:xfrm flipV="1">
          <a:off x="19545300" y="6533962"/>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137592</xdr:rowOff>
    </xdr:from>
    <xdr:to>
      <xdr:col>116</xdr:col>
      <xdr:colOff>114300</xdr:colOff>
      <xdr:row>38</xdr:row>
      <xdr:rowOff>67742</xdr:rowOff>
    </xdr:to>
    <xdr:sp macro="" textlink="">
      <xdr:nvSpPr>
        <xdr:cNvPr id="766" name="楕円 765"/>
        <xdr:cNvSpPr/>
      </xdr:nvSpPr>
      <xdr:spPr>
        <a:xfrm>
          <a:off x="221107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7" name="投資及び出資金該当値テキスト"/>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125110</xdr:rowOff>
    </xdr:from>
    <xdr:to>
      <xdr:col>112</xdr:col>
      <xdr:colOff>38100</xdr:colOff>
      <xdr:row>38</xdr:row>
      <xdr:rowOff>55260</xdr:rowOff>
    </xdr:to>
    <xdr:sp macro="" textlink="">
      <xdr:nvSpPr>
        <xdr:cNvPr id="768" name="楕円 767"/>
        <xdr:cNvSpPr/>
      </xdr:nvSpPr>
      <xdr:spPr>
        <a:xfrm>
          <a:off x="21272500" y="64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46387</xdr:rowOff>
    </xdr:from>
    <xdr:ext cx="469744" cy="259045"/>
    <xdr:sp macro="" textlink="">
      <xdr:nvSpPr>
        <xdr:cNvPr id="769" name="テキスト ボックス 768"/>
        <xdr:cNvSpPr txBox="1"/>
      </xdr:nvSpPr>
      <xdr:spPr>
        <a:xfrm>
          <a:off x="21088428" y="656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139512</xdr:rowOff>
    </xdr:from>
    <xdr:to>
      <xdr:col>107</xdr:col>
      <xdr:colOff>101600</xdr:colOff>
      <xdr:row>38</xdr:row>
      <xdr:rowOff>69662</xdr:rowOff>
    </xdr:to>
    <xdr:sp macro="" textlink="">
      <xdr:nvSpPr>
        <xdr:cNvPr id="770" name="楕円 769"/>
        <xdr:cNvSpPr/>
      </xdr:nvSpPr>
      <xdr:spPr>
        <a:xfrm>
          <a:off x="20383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60789</xdr:rowOff>
    </xdr:from>
    <xdr:ext cx="469744" cy="259045"/>
    <xdr:sp macro="" textlink="">
      <xdr:nvSpPr>
        <xdr:cNvPr id="771" name="テキスト ボックス 770"/>
        <xdr:cNvSpPr txBox="1"/>
      </xdr:nvSpPr>
      <xdr:spPr>
        <a:xfrm>
          <a:off x="20199428"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113678</xdr:rowOff>
    </xdr:from>
    <xdr:to>
      <xdr:col>116</xdr:col>
      <xdr:colOff>63500</xdr:colOff>
      <xdr:row>58</xdr:row>
      <xdr:rowOff>140919</xdr:rowOff>
    </xdr:to>
    <xdr:cxnSp macro="">
      <xdr:nvCxnSpPr>
        <xdr:cNvPr id="804" name="直線コネクタ 803"/>
        <xdr:cNvCxnSpPr/>
      </xdr:nvCxnSpPr>
      <xdr:spPr>
        <a:xfrm>
          <a:off x="21323300" y="10057778"/>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112192</xdr:rowOff>
    </xdr:from>
    <xdr:to>
      <xdr:col>111</xdr:col>
      <xdr:colOff>177800</xdr:colOff>
      <xdr:row>58</xdr:row>
      <xdr:rowOff>113678</xdr:rowOff>
    </xdr:to>
    <xdr:cxnSp macro="">
      <xdr:nvCxnSpPr>
        <xdr:cNvPr id="807" name="直線コネクタ 806"/>
        <xdr:cNvCxnSpPr/>
      </xdr:nvCxnSpPr>
      <xdr:spPr>
        <a:xfrm>
          <a:off x="20434300" y="1005629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112192</xdr:rowOff>
    </xdr:from>
    <xdr:to>
      <xdr:col>107</xdr:col>
      <xdr:colOff>50800</xdr:colOff>
      <xdr:row>58</xdr:row>
      <xdr:rowOff>114783</xdr:rowOff>
    </xdr:to>
    <xdr:cxnSp macro="">
      <xdr:nvCxnSpPr>
        <xdr:cNvPr id="810" name="直線コネクタ 809"/>
        <xdr:cNvCxnSpPr/>
      </xdr:nvCxnSpPr>
      <xdr:spPr>
        <a:xfrm flipV="1">
          <a:off x="19545300" y="100562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108763</xdr:rowOff>
    </xdr:from>
    <xdr:to>
      <xdr:col>102</xdr:col>
      <xdr:colOff>114300</xdr:colOff>
      <xdr:row>58</xdr:row>
      <xdr:rowOff>114783</xdr:rowOff>
    </xdr:to>
    <xdr:cxnSp macro="">
      <xdr:nvCxnSpPr>
        <xdr:cNvPr id="813" name="直線コネクタ 812"/>
        <xdr:cNvCxnSpPr/>
      </xdr:nvCxnSpPr>
      <xdr:spPr>
        <a:xfrm>
          <a:off x="18656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90119</xdr:rowOff>
    </xdr:from>
    <xdr:to>
      <xdr:col>116</xdr:col>
      <xdr:colOff>114300</xdr:colOff>
      <xdr:row>59</xdr:row>
      <xdr:rowOff>20269</xdr:rowOff>
    </xdr:to>
    <xdr:sp macro="" textlink="">
      <xdr:nvSpPr>
        <xdr:cNvPr id="823" name="楕円 822"/>
        <xdr:cNvSpPr/>
      </xdr:nvSpPr>
      <xdr:spPr>
        <a:xfrm>
          <a:off x="221107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5046</xdr:rowOff>
    </xdr:from>
    <xdr:ext cx="469744" cy="259045"/>
    <xdr:sp macro="" textlink="">
      <xdr:nvSpPr>
        <xdr:cNvPr id="824" name="貸付金該当値テキスト"/>
        <xdr:cNvSpPr txBox="1"/>
      </xdr:nvSpPr>
      <xdr:spPr>
        <a:xfrm>
          <a:off x="22212300" y="99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62878</xdr:rowOff>
    </xdr:from>
    <xdr:to>
      <xdr:col>112</xdr:col>
      <xdr:colOff>38100</xdr:colOff>
      <xdr:row>58</xdr:row>
      <xdr:rowOff>164478</xdr:rowOff>
    </xdr:to>
    <xdr:sp macro="" textlink="">
      <xdr:nvSpPr>
        <xdr:cNvPr id="825" name="楕円 824"/>
        <xdr:cNvSpPr/>
      </xdr:nvSpPr>
      <xdr:spPr>
        <a:xfrm>
          <a:off x="21272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155605</xdr:rowOff>
    </xdr:from>
    <xdr:ext cx="469744" cy="259045"/>
    <xdr:sp macro="" textlink="">
      <xdr:nvSpPr>
        <xdr:cNvPr id="826" name="テキスト ボックス 825"/>
        <xdr:cNvSpPr txBox="1"/>
      </xdr:nvSpPr>
      <xdr:spPr>
        <a:xfrm>
          <a:off x="21088428" y="100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61392</xdr:rowOff>
    </xdr:from>
    <xdr:to>
      <xdr:col>107</xdr:col>
      <xdr:colOff>101600</xdr:colOff>
      <xdr:row>58</xdr:row>
      <xdr:rowOff>162992</xdr:rowOff>
    </xdr:to>
    <xdr:sp macro="" textlink="">
      <xdr:nvSpPr>
        <xdr:cNvPr id="827" name="楕円 826"/>
        <xdr:cNvSpPr/>
      </xdr:nvSpPr>
      <xdr:spPr>
        <a:xfrm>
          <a:off x="20383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154119</xdr:rowOff>
    </xdr:from>
    <xdr:ext cx="469744" cy="259045"/>
    <xdr:sp macro="" textlink="">
      <xdr:nvSpPr>
        <xdr:cNvPr id="828" name="テキスト ボックス 827"/>
        <xdr:cNvSpPr txBox="1"/>
      </xdr:nvSpPr>
      <xdr:spPr>
        <a:xfrm>
          <a:off x="20199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63983</xdr:rowOff>
    </xdr:from>
    <xdr:to>
      <xdr:col>102</xdr:col>
      <xdr:colOff>165100</xdr:colOff>
      <xdr:row>58</xdr:row>
      <xdr:rowOff>165583</xdr:rowOff>
    </xdr:to>
    <xdr:sp macro="" textlink="">
      <xdr:nvSpPr>
        <xdr:cNvPr id="829" name="楕円 828"/>
        <xdr:cNvSpPr/>
      </xdr:nvSpPr>
      <xdr:spPr>
        <a:xfrm>
          <a:off x="19494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156710</xdr:rowOff>
    </xdr:from>
    <xdr:ext cx="469744" cy="259045"/>
    <xdr:sp macro="" textlink="">
      <xdr:nvSpPr>
        <xdr:cNvPr id="830" name="テキスト ボックス 829"/>
        <xdr:cNvSpPr txBox="1"/>
      </xdr:nvSpPr>
      <xdr:spPr>
        <a:xfrm>
          <a:off x="19310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57963</xdr:rowOff>
    </xdr:from>
    <xdr:to>
      <xdr:col>98</xdr:col>
      <xdr:colOff>38100</xdr:colOff>
      <xdr:row>58</xdr:row>
      <xdr:rowOff>159563</xdr:rowOff>
    </xdr:to>
    <xdr:sp macro="" textlink="">
      <xdr:nvSpPr>
        <xdr:cNvPr id="831" name="楕円 830"/>
        <xdr:cNvSpPr/>
      </xdr:nvSpPr>
      <xdr:spPr>
        <a:xfrm>
          <a:off x="18605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150690</xdr:rowOff>
    </xdr:from>
    <xdr:ext cx="469744" cy="259045"/>
    <xdr:sp macro="" textlink="">
      <xdr:nvSpPr>
        <xdr:cNvPr id="832" name="テキスト ボックス 831"/>
        <xdr:cNvSpPr txBox="1"/>
      </xdr:nvSpPr>
      <xdr:spPr>
        <a:xfrm>
          <a:off x="18421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165303</xdr:rowOff>
    </xdr:from>
    <xdr:to>
      <xdr:col>116</xdr:col>
      <xdr:colOff>63500</xdr:colOff>
      <xdr:row>77</xdr:row>
      <xdr:rowOff>20028</xdr:rowOff>
    </xdr:to>
    <xdr:cxnSp macro="">
      <xdr:nvCxnSpPr>
        <xdr:cNvPr id="860" name="直線コネクタ 859"/>
        <xdr:cNvCxnSpPr/>
      </xdr:nvCxnSpPr>
      <xdr:spPr>
        <a:xfrm flipV="1">
          <a:off x="21323300" y="13195503"/>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20028</xdr:rowOff>
    </xdr:from>
    <xdr:to>
      <xdr:col>111</xdr:col>
      <xdr:colOff>177800</xdr:colOff>
      <xdr:row>77</xdr:row>
      <xdr:rowOff>62342</xdr:rowOff>
    </xdr:to>
    <xdr:cxnSp macro="">
      <xdr:nvCxnSpPr>
        <xdr:cNvPr id="863" name="直線コネクタ 862"/>
        <xdr:cNvCxnSpPr/>
      </xdr:nvCxnSpPr>
      <xdr:spPr>
        <a:xfrm flipV="1">
          <a:off x="20434300" y="13221678"/>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154742</xdr:rowOff>
    </xdr:from>
    <xdr:to>
      <xdr:col>107</xdr:col>
      <xdr:colOff>50800</xdr:colOff>
      <xdr:row>77</xdr:row>
      <xdr:rowOff>62342</xdr:rowOff>
    </xdr:to>
    <xdr:cxnSp macro="">
      <xdr:nvCxnSpPr>
        <xdr:cNvPr id="866" name="直線コネクタ 865"/>
        <xdr:cNvCxnSpPr/>
      </xdr:nvCxnSpPr>
      <xdr:spPr>
        <a:xfrm>
          <a:off x="19545300" y="13013492"/>
          <a:ext cx="889000" cy="25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154742</xdr:rowOff>
    </xdr:from>
    <xdr:to>
      <xdr:col>102</xdr:col>
      <xdr:colOff>114300</xdr:colOff>
      <xdr:row>76</xdr:row>
      <xdr:rowOff>38156</xdr:rowOff>
    </xdr:to>
    <xdr:cxnSp macro="">
      <xdr:nvCxnSpPr>
        <xdr:cNvPr id="869" name="直線コネクタ 868"/>
        <xdr:cNvCxnSpPr/>
      </xdr:nvCxnSpPr>
      <xdr:spPr>
        <a:xfrm flipV="1">
          <a:off x="18656300" y="13013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1" name="テキスト ボックス 870"/>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3" name="テキスト ボックス 872"/>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114503</xdr:rowOff>
    </xdr:from>
    <xdr:to>
      <xdr:col>116</xdr:col>
      <xdr:colOff>114300</xdr:colOff>
      <xdr:row>77</xdr:row>
      <xdr:rowOff>44653</xdr:rowOff>
    </xdr:to>
    <xdr:sp macro="" textlink="">
      <xdr:nvSpPr>
        <xdr:cNvPr id="879" name="楕円 878"/>
        <xdr:cNvSpPr/>
      </xdr:nvSpPr>
      <xdr:spPr>
        <a:xfrm>
          <a:off x="22110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92930</xdr:rowOff>
    </xdr:from>
    <xdr:ext cx="534377" cy="259045"/>
    <xdr:sp macro="" textlink="">
      <xdr:nvSpPr>
        <xdr:cNvPr id="880" name="繰出金該当値テキスト"/>
        <xdr:cNvSpPr txBox="1"/>
      </xdr:nvSpPr>
      <xdr:spPr>
        <a:xfrm>
          <a:off x="22212300" y="131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140678</xdr:rowOff>
    </xdr:from>
    <xdr:to>
      <xdr:col>112</xdr:col>
      <xdr:colOff>38100</xdr:colOff>
      <xdr:row>77</xdr:row>
      <xdr:rowOff>70828</xdr:rowOff>
    </xdr:to>
    <xdr:sp macro="" textlink="">
      <xdr:nvSpPr>
        <xdr:cNvPr id="881" name="楕円 880"/>
        <xdr:cNvSpPr/>
      </xdr:nvSpPr>
      <xdr:spPr>
        <a:xfrm>
          <a:off x="21272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61955</xdr:rowOff>
    </xdr:from>
    <xdr:ext cx="534377" cy="259045"/>
    <xdr:sp macro="" textlink="">
      <xdr:nvSpPr>
        <xdr:cNvPr id="882" name="テキスト ボックス 881"/>
        <xdr:cNvSpPr txBox="1"/>
      </xdr:nvSpPr>
      <xdr:spPr>
        <a:xfrm>
          <a:off x="21056111" y="132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11542</xdr:rowOff>
    </xdr:from>
    <xdr:to>
      <xdr:col>107</xdr:col>
      <xdr:colOff>101600</xdr:colOff>
      <xdr:row>77</xdr:row>
      <xdr:rowOff>113142</xdr:rowOff>
    </xdr:to>
    <xdr:sp macro="" textlink="">
      <xdr:nvSpPr>
        <xdr:cNvPr id="883" name="楕円 882"/>
        <xdr:cNvSpPr/>
      </xdr:nvSpPr>
      <xdr:spPr>
        <a:xfrm>
          <a:off x="20383500" y="132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104269</xdr:rowOff>
    </xdr:from>
    <xdr:ext cx="534377" cy="259045"/>
    <xdr:sp macro="" textlink="">
      <xdr:nvSpPr>
        <xdr:cNvPr id="884" name="テキスト ボックス 883"/>
        <xdr:cNvSpPr txBox="1"/>
      </xdr:nvSpPr>
      <xdr:spPr>
        <a:xfrm>
          <a:off x="20167111" y="133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103942</xdr:rowOff>
    </xdr:from>
    <xdr:to>
      <xdr:col>102</xdr:col>
      <xdr:colOff>165100</xdr:colOff>
      <xdr:row>76</xdr:row>
      <xdr:rowOff>34091</xdr:rowOff>
    </xdr:to>
    <xdr:sp macro="" textlink="">
      <xdr:nvSpPr>
        <xdr:cNvPr id="885" name="楕円 884"/>
        <xdr:cNvSpPr/>
      </xdr:nvSpPr>
      <xdr:spPr>
        <a:xfrm>
          <a:off x="19494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50619</xdr:rowOff>
    </xdr:from>
    <xdr:ext cx="534377" cy="259045"/>
    <xdr:sp macro="" textlink="">
      <xdr:nvSpPr>
        <xdr:cNvPr id="886" name="テキスト ボックス 885"/>
        <xdr:cNvSpPr txBox="1"/>
      </xdr:nvSpPr>
      <xdr:spPr>
        <a:xfrm>
          <a:off x="19278111" y="12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158806</xdr:rowOff>
    </xdr:from>
    <xdr:to>
      <xdr:col>98</xdr:col>
      <xdr:colOff>38100</xdr:colOff>
      <xdr:row>76</xdr:row>
      <xdr:rowOff>88956</xdr:rowOff>
    </xdr:to>
    <xdr:sp macro="" textlink="">
      <xdr:nvSpPr>
        <xdr:cNvPr id="887" name="楕円 886"/>
        <xdr:cNvSpPr/>
      </xdr:nvSpPr>
      <xdr:spPr>
        <a:xfrm>
          <a:off x="18605500" y="130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80083</xdr:rowOff>
    </xdr:from>
    <xdr:ext cx="534377" cy="259045"/>
    <xdr:sp macro="" textlink="">
      <xdr:nvSpPr>
        <xdr:cNvPr id="888" name="テキスト ボックス 887"/>
        <xdr:cNvSpPr txBox="1"/>
      </xdr:nvSpPr>
      <xdr:spPr>
        <a:xfrm>
          <a:off x="18389111" y="131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393,189</a:t>
          </a:r>
          <a:r>
            <a:rPr kumimoji="1" lang="ja-JP" altLang="ja-JP" sz="1100">
              <a:solidFill>
                <a:schemeClr val="dk1"/>
              </a:solidFill>
              <a:effectLst/>
              <a:latin typeface="+mn-lt"/>
              <a:ea typeface="+mn-ea"/>
              <a:cs typeface="+mn-cs"/>
            </a:rPr>
            <a:t>円となり、前年度から</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羽生市は、</a:t>
          </a:r>
          <a:r>
            <a:rPr kumimoji="1" lang="ja-JP" altLang="en-US" sz="1100">
              <a:solidFill>
                <a:schemeClr val="dk1"/>
              </a:solidFill>
              <a:effectLst/>
              <a:latin typeface="+mn-lt"/>
              <a:ea typeface="+mn-ea"/>
              <a:cs typeface="+mn-cs"/>
            </a:rPr>
            <a:t>すべての</a:t>
          </a:r>
          <a:r>
            <a:rPr kumimoji="1" lang="ja-JP" altLang="ja-JP" sz="1100">
              <a:solidFill>
                <a:schemeClr val="dk1"/>
              </a:solidFill>
              <a:effectLst/>
              <a:latin typeface="+mn-lt"/>
              <a:ea typeface="+mn-ea"/>
              <a:cs typeface="+mn-cs"/>
            </a:rPr>
            <a:t>費目において類似団体平均よりも低い水準にある。埼玉県平均と比較すると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普通建設事業費（うち更新整備</a:t>
          </a:r>
          <a:r>
            <a:rPr kumimoji="1" lang="ja-JP" altLang="en-US" sz="1100">
              <a:solidFill>
                <a:schemeClr val="dk1"/>
              </a:solidFill>
              <a:effectLst/>
              <a:latin typeface="+mn-lt"/>
              <a:ea typeface="+mn-ea"/>
              <a:cs typeface="+mn-cs"/>
            </a:rPr>
            <a:t>含</a:t>
          </a:r>
          <a:r>
            <a:rPr kumimoji="1" lang="ja-JP" altLang="ja-JP" sz="1100">
              <a:solidFill>
                <a:schemeClr val="dk1"/>
              </a:solidFill>
              <a:effectLst/>
              <a:latin typeface="+mn-lt"/>
              <a:ea typeface="+mn-ea"/>
              <a:cs typeface="+mn-cs"/>
            </a:rPr>
            <a:t>）、投資及び出資金、公債費、繰出金、積立金は上回っている。</a:t>
          </a:r>
          <a:endParaRPr lang="ja-JP" altLang="ja-JP" sz="1400">
            <a:effectLst/>
          </a:endParaRPr>
        </a:p>
        <a:p>
          <a:r>
            <a:rPr kumimoji="1" lang="ja-JP" altLang="ja-JP" sz="1100">
              <a:solidFill>
                <a:schemeClr val="dk1"/>
              </a:solidFill>
              <a:effectLst/>
              <a:latin typeface="+mn-lt"/>
              <a:ea typeface="+mn-ea"/>
              <a:cs typeface="+mn-cs"/>
            </a:rPr>
            <a:t>　主な構成項目の中で、人件費は一般職給や時間外勤務手当の増額が影響している。物件費は</a:t>
          </a:r>
          <a:r>
            <a:rPr kumimoji="1" lang="ja-JP" altLang="en-US" sz="1100">
              <a:solidFill>
                <a:schemeClr val="dk1"/>
              </a:solidFill>
              <a:effectLst/>
              <a:latin typeface="+mn-lt"/>
              <a:ea typeface="+mn-ea"/>
              <a:cs typeface="+mn-cs"/>
            </a:rPr>
            <a:t>羽生市生活応援商品券配布事業の皆増</a:t>
          </a:r>
          <a:r>
            <a:rPr kumimoji="1" lang="ja-JP" altLang="ja-JP" sz="1100">
              <a:solidFill>
                <a:schemeClr val="dk1"/>
              </a:solidFill>
              <a:effectLst/>
              <a:latin typeface="+mn-lt"/>
              <a:ea typeface="+mn-ea"/>
              <a:cs typeface="+mn-cs"/>
            </a:rPr>
            <a:t>により増額している。扶助費については</a:t>
          </a:r>
          <a:r>
            <a:rPr kumimoji="1" lang="ja-JP" altLang="en-US" sz="1100">
              <a:solidFill>
                <a:schemeClr val="dk1"/>
              </a:solidFill>
              <a:effectLst/>
              <a:latin typeface="+mn-lt"/>
              <a:ea typeface="+mn-ea"/>
              <a:cs typeface="+mn-cs"/>
            </a:rPr>
            <a:t>子育て世帯への臨時特別給付金の皆減</a:t>
          </a:r>
          <a:r>
            <a:rPr kumimoji="1" lang="ja-JP" altLang="ja-JP" sz="1100">
              <a:solidFill>
                <a:schemeClr val="dk1"/>
              </a:solidFill>
              <a:effectLst/>
              <a:latin typeface="+mn-lt"/>
              <a:ea typeface="+mn-ea"/>
              <a:cs typeface="+mn-cs"/>
            </a:rPr>
            <a:t>の影響を受けている。公債費は、令和元年度</a:t>
          </a:r>
          <a:r>
            <a:rPr kumimoji="1" lang="ja-JP" altLang="en-US" sz="1100">
              <a:solidFill>
                <a:schemeClr val="dk1"/>
              </a:solidFill>
              <a:effectLst/>
              <a:latin typeface="+mn-lt"/>
              <a:ea typeface="+mn-ea"/>
              <a:cs typeface="+mn-cs"/>
            </a:rPr>
            <a:t>及び令和２年度</a:t>
          </a:r>
          <a:r>
            <a:rPr kumimoji="1" lang="ja-JP" altLang="ja-JP" sz="1100">
              <a:solidFill>
                <a:schemeClr val="dk1"/>
              </a:solidFill>
              <a:effectLst/>
              <a:latin typeface="+mn-lt"/>
              <a:ea typeface="+mn-ea"/>
              <a:cs typeface="+mn-cs"/>
            </a:rPr>
            <a:t>借り入れ分の据え置き期間終了により償還開始になったこともあり増額となっている。繰出金は後期高齢者医療保険、介護保険特別会計への繰出が増加しており、今後も高齢化等により繰出金額は増加していく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35</xdr:row>
      <xdr:rowOff>170790</xdr:rowOff>
    </xdr:to>
    <xdr:cxnSp macro="">
      <xdr:nvCxnSpPr>
        <xdr:cNvPr id="59" name="直線コネクタ 58"/>
        <xdr:cNvCxnSpPr/>
      </xdr:nvCxnSpPr>
      <xdr:spPr>
        <a:xfrm flipV="1">
          <a:off x="3797300" y="616788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156616</xdr:rowOff>
    </xdr:from>
    <xdr:to>
      <xdr:col>19</xdr:col>
      <xdr:colOff>177800</xdr:colOff>
      <xdr:row>35</xdr:row>
      <xdr:rowOff>170790</xdr:rowOff>
    </xdr:to>
    <xdr:cxnSp macro="">
      <xdr:nvCxnSpPr>
        <xdr:cNvPr id="62" name="直線コネクタ 61"/>
        <xdr:cNvCxnSpPr/>
      </xdr:nvCxnSpPr>
      <xdr:spPr>
        <a:xfrm>
          <a:off x="2908300" y="615736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156616</xdr:rowOff>
    </xdr:from>
    <xdr:to>
      <xdr:col>15</xdr:col>
      <xdr:colOff>50800</xdr:colOff>
      <xdr:row>36</xdr:row>
      <xdr:rowOff>5740</xdr:rowOff>
    </xdr:to>
    <xdr:cxnSp macro="">
      <xdr:nvCxnSpPr>
        <xdr:cNvPr id="65" name="直線コネクタ 64"/>
        <xdr:cNvCxnSpPr/>
      </xdr:nvCxnSpPr>
      <xdr:spPr>
        <a:xfrm flipV="1">
          <a:off x="2019300" y="6157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161188</xdr:rowOff>
    </xdr:from>
    <xdr:to>
      <xdr:col>10</xdr:col>
      <xdr:colOff>114300</xdr:colOff>
      <xdr:row>36</xdr:row>
      <xdr:rowOff>5740</xdr:rowOff>
    </xdr:to>
    <xdr:cxnSp macro="">
      <xdr:nvCxnSpPr>
        <xdr:cNvPr id="68" name="直線コネクタ 67"/>
        <xdr:cNvCxnSpPr/>
      </xdr:nvCxnSpPr>
      <xdr:spPr>
        <a:xfrm>
          <a:off x="1130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78" name="楕円 77"/>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79" name="議会費該当値テキスト"/>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119990</xdr:rowOff>
    </xdr:from>
    <xdr:to>
      <xdr:col>20</xdr:col>
      <xdr:colOff>38100</xdr:colOff>
      <xdr:row>36</xdr:row>
      <xdr:rowOff>50140</xdr:rowOff>
    </xdr:to>
    <xdr:sp macro="" textlink="">
      <xdr:nvSpPr>
        <xdr:cNvPr id="80" name="楕円 79"/>
        <xdr:cNvSpPr/>
      </xdr:nvSpPr>
      <xdr:spPr>
        <a:xfrm>
          <a:off x="3746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41267</xdr:rowOff>
    </xdr:from>
    <xdr:ext cx="469744" cy="259045"/>
    <xdr:sp macro="" textlink="">
      <xdr:nvSpPr>
        <xdr:cNvPr id="81" name="テキスト ボックス 80"/>
        <xdr:cNvSpPr txBox="1"/>
      </xdr:nvSpPr>
      <xdr:spPr>
        <a:xfrm>
          <a:off x="3562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105816</xdr:rowOff>
    </xdr:from>
    <xdr:to>
      <xdr:col>15</xdr:col>
      <xdr:colOff>101600</xdr:colOff>
      <xdr:row>36</xdr:row>
      <xdr:rowOff>35966</xdr:rowOff>
    </xdr:to>
    <xdr:sp macro="" textlink="">
      <xdr:nvSpPr>
        <xdr:cNvPr id="82" name="楕円 81"/>
        <xdr:cNvSpPr/>
      </xdr:nvSpPr>
      <xdr:spPr>
        <a:xfrm>
          <a:off x="2857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27093</xdr:rowOff>
    </xdr:from>
    <xdr:ext cx="469744" cy="259045"/>
    <xdr:sp macro="" textlink="">
      <xdr:nvSpPr>
        <xdr:cNvPr id="83" name="テキスト ボックス 82"/>
        <xdr:cNvSpPr txBox="1"/>
      </xdr:nvSpPr>
      <xdr:spPr>
        <a:xfrm>
          <a:off x="2673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126390</xdr:rowOff>
    </xdr:from>
    <xdr:to>
      <xdr:col>10</xdr:col>
      <xdr:colOff>165100</xdr:colOff>
      <xdr:row>36</xdr:row>
      <xdr:rowOff>56540</xdr:rowOff>
    </xdr:to>
    <xdr:sp macro="" textlink="">
      <xdr:nvSpPr>
        <xdr:cNvPr id="84" name="楕円 83"/>
        <xdr:cNvSpPr/>
      </xdr:nvSpPr>
      <xdr:spPr>
        <a:xfrm>
          <a:off x="1968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47667</xdr:rowOff>
    </xdr:from>
    <xdr:ext cx="469744" cy="259045"/>
    <xdr:sp macro="" textlink="">
      <xdr:nvSpPr>
        <xdr:cNvPr id="85" name="テキスト ボックス 84"/>
        <xdr:cNvSpPr txBox="1"/>
      </xdr:nvSpPr>
      <xdr:spPr>
        <a:xfrm>
          <a:off x="1784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110388</xdr:rowOff>
    </xdr:from>
    <xdr:to>
      <xdr:col>6</xdr:col>
      <xdr:colOff>38100</xdr:colOff>
      <xdr:row>36</xdr:row>
      <xdr:rowOff>40538</xdr:rowOff>
    </xdr:to>
    <xdr:sp macro="" textlink="">
      <xdr:nvSpPr>
        <xdr:cNvPr id="86" name="楕円 85"/>
        <xdr:cNvSpPr/>
      </xdr:nvSpPr>
      <xdr:spPr>
        <a:xfrm>
          <a:off x="1079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31665</xdr:rowOff>
    </xdr:from>
    <xdr:ext cx="469744" cy="259045"/>
    <xdr:sp macro="" textlink="">
      <xdr:nvSpPr>
        <xdr:cNvPr id="87" name="テキスト ボックス 86"/>
        <xdr:cNvSpPr txBox="1"/>
      </xdr:nvSpPr>
      <xdr:spPr>
        <a:xfrm>
          <a:off x="895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150009</xdr:rowOff>
    </xdr:from>
    <xdr:to>
      <xdr:col>24</xdr:col>
      <xdr:colOff>63500</xdr:colOff>
      <xdr:row>58</xdr:row>
      <xdr:rowOff>64795</xdr:rowOff>
    </xdr:to>
    <xdr:cxnSp macro="">
      <xdr:nvCxnSpPr>
        <xdr:cNvPr id="119" name="直線コネクタ 118"/>
        <xdr:cNvCxnSpPr/>
      </xdr:nvCxnSpPr>
      <xdr:spPr>
        <a:xfrm>
          <a:off x="3797300" y="9922659"/>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59548</xdr:rowOff>
    </xdr:from>
    <xdr:to>
      <xdr:col>19</xdr:col>
      <xdr:colOff>177800</xdr:colOff>
      <xdr:row>57</xdr:row>
      <xdr:rowOff>150009</xdr:rowOff>
    </xdr:to>
    <xdr:cxnSp macro="">
      <xdr:nvCxnSpPr>
        <xdr:cNvPr id="122" name="直線コネクタ 121"/>
        <xdr:cNvCxnSpPr/>
      </xdr:nvCxnSpPr>
      <xdr:spPr>
        <a:xfrm>
          <a:off x="2908300" y="8974948"/>
          <a:ext cx="889000" cy="9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59548</xdr:rowOff>
    </xdr:from>
    <xdr:to>
      <xdr:col>15</xdr:col>
      <xdr:colOff>50800</xdr:colOff>
      <xdr:row>58</xdr:row>
      <xdr:rowOff>89702</xdr:rowOff>
    </xdr:to>
    <xdr:cxnSp macro="">
      <xdr:nvCxnSpPr>
        <xdr:cNvPr id="125" name="直線コネクタ 124"/>
        <xdr:cNvCxnSpPr/>
      </xdr:nvCxnSpPr>
      <xdr:spPr>
        <a:xfrm flipV="1">
          <a:off x="2019300" y="8974948"/>
          <a:ext cx="889000" cy="10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89702</xdr:rowOff>
    </xdr:from>
    <xdr:to>
      <xdr:col>10</xdr:col>
      <xdr:colOff>114300</xdr:colOff>
      <xdr:row>58</xdr:row>
      <xdr:rowOff>135912</xdr:rowOff>
    </xdr:to>
    <xdr:cxnSp macro="">
      <xdr:nvCxnSpPr>
        <xdr:cNvPr id="128" name="直線コネクタ 127"/>
        <xdr:cNvCxnSpPr/>
      </xdr:nvCxnSpPr>
      <xdr:spPr>
        <a:xfrm flipV="1">
          <a:off x="1130300" y="10033802"/>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13995</xdr:rowOff>
    </xdr:from>
    <xdr:to>
      <xdr:col>24</xdr:col>
      <xdr:colOff>114300</xdr:colOff>
      <xdr:row>58</xdr:row>
      <xdr:rowOff>115595</xdr:rowOff>
    </xdr:to>
    <xdr:sp macro="" textlink="">
      <xdr:nvSpPr>
        <xdr:cNvPr id="138" name="楕円 137"/>
        <xdr:cNvSpPr/>
      </xdr:nvSpPr>
      <xdr:spPr>
        <a:xfrm>
          <a:off x="4584700" y="99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163872</xdr:rowOff>
    </xdr:from>
    <xdr:ext cx="534377" cy="259045"/>
    <xdr:sp macro="" textlink="">
      <xdr:nvSpPr>
        <xdr:cNvPr id="139" name="総務費該当値テキスト"/>
        <xdr:cNvSpPr txBox="1"/>
      </xdr:nvSpPr>
      <xdr:spPr>
        <a:xfrm>
          <a:off x="4686300" y="99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99209</xdr:rowOff>
    </xdr:from>
    <xdr:to>
      <xdr:col>20</xdr:col>
      <xdr:colOff>38100</xdr:colOff>
      <xdr:row>58</xdr:row>
      <xdr:rowOff>29359</xdr:rowOff>
    </xdr:to>
    <xdr:sp macro="" textlink="">
      <xdr:nvSpPr>
        <xdr:cNvPr id="140" name="楕円 139"/>
        <xdr:cNvSpPr/>
      </xdr:nvSpPr>
      <xdr:spPr>
        <a:xfrm>
          <a:off x="3746500" y="98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20486</xdr:rowOff>
    </xdr:from>
    <xdr:ext cx="534377" cy="259045"/>
    <xdr:sp macro="" textlink="">
      <xdr:nvSpPr>
        <xdr:cNvPr id="141" name="テキスト ボックス 140"/>
        <xdr:cNvSpPr txBox="1"/>
      </xdr:nvSpPr>
      <xdr:spPr>
        <a:xfrm>
          <a:off x="3530111" y="99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8748</xdr:rowOff>
    </xdr:from>
    <xdr:to>
      <xdr:col>15</xdr:col>
      <xdr:colOff>101600</xdr:colOff>
      <xdr:row>52</xdr:row>
      <xdr:rowOff>110348</xdr:rowOff>
    </xdr:to>
    <xdr:sp macro="" textlink="">
      <xdr:nvSpPr>
        <xdr:cNvPr id="142" name="楕円 141"/>
        <xdr:cNvSpPr/>
      </xdr:nvSpPr>
      <xdr:spPr>
        <a:xfrm>
          <a:off x="2857500" y="8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101475</xdr:rowOff>
    </xdr:from>
    <xdr:ext cx="599010" cy="259045"/>
    <xdr:sp macro="" textlink="">
      <xdr:nvSpPr>
        <xdr:cNvPr id="143" name="テキスト ボックス 142"/>
        <xdr:cNvSpPr txBox="1"/>
      </xdr:nvSpPr>
      <xdr:spPr>
        <a:xfrm>
          <a:off x="2608795" y="90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38902</xdr:rowOff>
    </xdr:from>
    <xdr:to>
      <xdr:col>10</xdr:col>
      <xdr:colOff>165100</xdr:colOff>
      <xdr:row>58</xdr:row>
      <xdr:rowOff>140502</xdr:rowOff>
    </xdr:to>
    <xdr:sp macro="" textlink="">
      <xdr:nvSpPr>
        <xdr:cNvPr id="144" name="楕円 143"/>
        <xdr:cNvSpPr/>
      </xdr:nvSpPr>
      <xdr:spPr>
        <a:xfrm>
          <a:off x="1968500" y="99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131629</xdr:rowOff>
    </xdr:from>
    <xdr:ext cx="534377" cy="259045"/>
    <xdr:sp macro="" textlink="">
      <xdr:nvSpPr>
        <xdr:cNvPr id="145" name="テキスト ボックス 144"/>
        <xdr:cNvSpPr txBox="1"/>
      </xdr:nvSpPr>
      <xdr:spPr>
        <a:xfrm>
          <a:off x="1752111" y="100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85112</xdr:rowOff>
    </xdr:from>
    <xdr:to>
      <xdr:col>6</xdr:col>
      <xdr:colOff>38100</xdr:colOff>
      <xdr:row>59</xdr:row>
      <xdr:rowOff>15262</xdr:rowOff>
    </xdr:to>
    <xdr:sp macro="" textlink="">
      <xdr:nvSpPr>
        <xdr:cNvPr id="146" name="楕円 145"/>
        <xdr:cNvSpPr/>
      </xdr:nvSpPr>
      <xdr:spPr>
        <a:xfrm>
          <a:off x="1079500" y="100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6389</xdr:rowOff>
    </xdr:from>
    <xdr:ext cx="534377" cy="259045"/>
    <xdr:sp macro="" textlink="">
      <xdr:nvSpPr>
        <xdr:cNvPr id="147" name="テキスト ボックス 146"/>
        <xdr:cNvSpPr txBox="1"/>
      </xdr:nvSpPr>
      <xdr:spPr>
        <a:xfrm>
          <a:off x="863111" y="101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94221</xdr:rowOff>
    </xdr:from>
    <xdr:to>
      <xdr:col>24</xdr:col>
      <xdr:colOff>63500</xdr:colOff>
      <xdr:row>77</xdr:row>
      <xdr:rowOff>6147</xdr:rowOff>
    </xdr:to>
    <xdr:cxnSp macro="">
      <xdr:nvCxnSpPr>
        <xdr:cNvPr id="177" name="直線コネクタ 176"/>
        <xdr:cNvCxnSpPr/>
      </xdr:nvCxnSpPr>
      <xdr:spPr>
        <a:xfrm>
          <a:off x="3797300" y="13124421"/>
          <a:ext cx="838200" cy="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94221</xdr:rowOff>
    </xdr:from>
    <xdr:to>
      <xdr:col>19</xdr:col>
      <xdr:colOff>177800</xdr:colOff>
      <xdr:row>78</xdr:row>
      <xdr:rowOff>77191</xdr:rowOff>
    </xdr:to>
    <xdr:cxnSp macro="">
      <xdr:nvCxnSpPr>
        <xdr:cNvPr id="180" name="直線コネクタ 179"/>
        <xdr:cNvCxnSpPr/>
      </xdr:nvCxnSpPr>
      <xdr:spPr>
        <a:xfrm flipV="1">
          <a:off x="2908300" y="13124421"/>
          <a:ext cx="8890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77191</xdr:rowOff>
    </xdr:from>
    <xdr:to>
      <xdr:col>15</xdr:col>
      <xdr:colOff>50800</xdr:colOff>
      <xdr:row>78</xdr:row>
      <xdr:rowOff>110426</xdr:rowOff>
    </xdr:to>
    <xdr:cxnSp macro="">
      <xdr:nvCxnSpPr>
        <xdr:cNvPr id="183" name="直線コネクタ 182"/>
        <xdr:cNvCxnSpPr/>
      </xdr:nvCxnSpPr>
      <xdr:spPr>
        <a:xfrm flipV="1">
          <a:off x="2019300" y="13450291"/>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110426</xdr:rowOff>
    </xdr:from>
    <xdr:to>
      <xdr:col>10</xdr:col>
      <xdr:colOff>114300</xdr:colOff>
      <xdr:row>79</xdr:row>
      <xdr:rowOff>66345</xdr:rowOff>
    </xdr:to>
    <xdr:cxnSp macro="">
      <xdr:nvCxnSpPr>
        <xdr:cNvPr id="186" name="直線コネクタ 185"/>
        <xdr:cNvCxnSpPr/>
      </xdr:nvCxnSpPr>
      <xdr:spPr>
        <a:xfrm flipV="1">
          <a:off x="1130300" y="13483526"/>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126797</xdr:rowOff>
    </xdr:from>
    <xdr:to>
      <xdr:col>24</xdr:col>
      <xdr:colOff>114300</xdr:colOff>
      <xdr:row>77</xdr:row>
      <xdr:rowOff>56947</xdr:rowOff>
    </xdr:to>
    <xdr:sp macro="" textlink="">
      <xdr:nvSpPr>
        <xdr:cNvPr id="196" name="楕円 195"/>
        <xdr:cNvSpPr/>
      </xdr:nvSpPr>
      <xdr:spPr>
        <a:xfrm>
          <a:off x="45847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105224</xdr:rowOff>
    </xdr:from>
    <xdr:ext cx="599010" cy="259045"/>
    <xdr:sp macro="" textlink="">
      <xdr:nvSpPr>
        <xdr:cNvPr id="197" name="民生費該当値テキスト"/>
        <xdr:cNvSpPr txBox="1"/>
      </xdr:nvSpPr>
      <xdr:spPr>
        <a:xfrm>
          <a:off x="4686300" y="1313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43421</xdr:rowOff>
    </xdr:from>
    <xdr:to>
      <xdr:col>20</xdr:col>
      <xdr:colOff>38100</xdr:colOff>
      <xdr:row>76</xdr:row>
      <xdr:rowOff>145021</xdr:rowOff>
    </xdr:to>
    <xdr:sp macro="" textlink="">
      <xdr:nvSpPr>
        <xdr:cNvPr id="198" name="楕円 197"/>
        <xdr:cNvSpPr/>
      </xdr:nvSpPr>
      <xdr:spPr>
        <a:xfrm>
          <a:off x="37465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136148</xdr:rowOff>
    </xdr:from>
    <xdr:ext cx="599010" cy="259045"/>
    <xdr:sp macro="" textlink="">
      <xdr:nvSpPr>
        <xdr:cNvPr id="199" name="テキスト ボックス 198"/>
        <xdr:cNvSpPr txBox="1"/>
      </xdr:nvSpPr>
      <xdr:spPr>
        <a:xfrm>
          <a:off x="3497795" y="1316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26391</xdr:rowOff>
    </xdr:from>
    <xdr:to>
      <xdr:col>15</xdr:col>
      <xdr:colOff>101600</xdr:colOff>
      <xdr:row>78</xdr:row>
      <xdr:rowOff>127991</xdr:rowOff>
    </xdr:to>
    <xdr:sp macro="" textlink="">
      <xdr:nvSpPr>
        <xdr:cNvPr id="200" name="楕円 199"/>
        <xdr:cNvSpPr/>
      </xdr:nvSpPr>
      <xdr:spPr>
        <a:xfrm>
          <a:off x="2857500" y="133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119118</xdr:rowOff>
    </xdr:from>
    <xdr:ext cx="599010" cy="259045"/>
    <xdr:sp macro="" textlink="">
      <xdr:nvSpPr>
        <xdr:cNvPr id="201" name="テキスト ボックス 200"/>
        <xdr:cNvSpPr txBox="1"/>
      </xdr:nvSpPr>
      <xdr:spPr>
        <a:xfrm>
          <a:off x="2608795" y="134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59626</xdr:rowOff>
    </xdr:from>
    <xdr:to>
      <xdr:col>10</xdr:col>
      <xdr:colOff>165100</xdr:colOff>
      <xdr:row>78</xdr:row>
      <xdr:rowOff>161226</xdr:rowOff>
    </xdr:to>
    <xdr:sp macro="" textlink="">
      <xdr:nvSpPr>
        <xdr:cNvPr id="202" name="楕円 201"/>
        <xdr:cNvSpPr/>
      </xdr:nvSpPr>
      <xdr:spPr>
        <a:xfrm>
          <a:off x="1968500" y="134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152353</xdr:rowOff>
    </xdr:from>
    <xdr:ext cx="599010" cy="259045"/>
    <xdr:sp macro="" textlink="">
      <xdr:nvSpPr>
        <xdr:cNvPr id="203" name="テキスト ボックス 202"/>
        <xdr:cNvSpPr txBox="1"/>
      </xdr:nvSpPr>
      <xdr:spPr>
        <a:xfrm>
          <a:off x="1719795" y="135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15545</xdr:rowOff>
    </xdr:from>
    <xdr:to>
      <xdr:col>6</xdr:col>
      <xdr:colOff>38100</xdr:colOff>
      <xdr:row>79</xdr:row>
      <xdr:rowOff>117145</xdr:rowOff>
    </xdr:to>
    <xdr:sp macro="" textlink="">
      <xdr:nvSpPr>
        <xdr:cNvPr id="204" name="楕円 203"/>
        <xdr:cNvSpPr/>
      </xdr:nvSpPr>
      <xdr:spPr>
        <a:xfrm>
          <a:off x="1079500" y="135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108272</xdr:rowOff>
    </xdr:from>
    <xdr:ext cx="599010" cy="259045"/>
    <xdr:sp macro="" textlink="">
      <xdr:nvSpPr>
        <xdr:cNvPr id="205" name="テキスト ボックス 204"/>
        <xdr:cNvSpPr txBox="1"/>
      </xdr:nvSpPr>
      <xdr:spPr>
        <a:xfrm>
          <a:off x="830795" y="136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149834</xdr:rowOff>
    </xdr:from>
    <xdr:to>
      <xdr:col>24</xdr:col>
      <xdr:colOff>63500</xdr:colOff>
      <xdr:row>96</xdr:row>
      <xdr:rowOff>156254</xdr:rowOff>
    </xdr:to>
    <xdr:cxnSp macro="">
      <xdr:nvCxnSpPr>
        <xdr:cNvPr id="235" name="直線コネクタ 234"/>
        <xdr:cNvCxnSpPr/>
      </xdr:nvCxnSpPr>
      <xdr:spPr>
        <a:xfrm>
          <a:off x="3797300" y="16609034"/>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149834</xdr:rowOff>
    </xdr:from>
    <xdr:to>
      <xdr:col>19</xdr:col>
      <xdr:colOff>177800</xdr:colOff>
      <xdr:row>97</xdr:row>
      <xdr:rowOff>140519</xdr:rowOff>
    </xdr:to>
    <xdr:cxnSp macro="">
      <xdr:nvCxnSpPr>
        <xdr:cNvPr id="238" name="直線コネクタ 237"/>
        <xdr:cNvCxnSpPr/>
      </xdr:nvCxnSpPr>
      <xdr:spPr>
        <a:xfrm flipV="1">
          <a:off x="2908300" y="16609034"/>
          <a:ext cx="889000" cy="1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140519</xdr:rowOff>
    </xdr:from>
    <xdr:to>
      <xdr:col>15</xdr:col>
      <xdr:colOff>50800</xdr:colOff>
      <xdr:row>98</xdr:row>
      <xdr:rowOff>578</xdr:rowOff>
    </xdr:to>
    <xdr:cxnSp macro="">
      <xdr:nvCxnSpPr>
        <xdr:cNvPr id="241" name="直線コネクタ 240"/>
        <xdr:cNvCxnSpPr/>
      </xdr:nvCxnSpPr>
      <xdr:spPr>
        <a:xfrm flipV="1">
          <a:off x="2019300" y="1677116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578</xdr:rowOff>
    </xdr:from>
    <xdr:to>
      <xdr:col>10</xdr:col>
      <xdr:colOff>114300</xdr:colOff>
      <xdr:row>98</xdr:row>
      <xdr:rowOff>55918</xdr:rowOff>
    </xdr:to>
    <xdr:cxnSp macro="">
      <xdr:nvCxnSpPr>
        <xdr:cNvPr id="244" name="直線コネクタ 243"/>
        <xdr:cNvCxnSpPr/>
      </xdr:nvCxnSpPr>
      <xdr:spPr>
        <a:xfrm flipV="1">
          <a:off x="1130300" y="1680267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105454</xdr:rowOff>
    </xdr:from>
    <xdr:to>
      <xdr:col>24</xdr:col>
      <xdr:colOff>114300</xdr:colOff>
      <xdr:row>97</xdr:row>
      <xdr:rowOff>35604</xdr:rowOff>
    </xdr:to>
    <xdr:sp macro="" textlink="">
      <xdr:nvSpPr>
        <xdr:cNvPr id="254" name="楕円 253"/>
        <xdr:cNvSpPr/>
      </xdr:nvSpPr>
      <xdr:spPr>
        <a:xfrm>
          <a:off x="4584700" y="165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83881</xdr:rowOff>
    </xdr:from>
    <xdr:ext cx="534377" cy="259045"/>
    <xdr:sp macro="" textlink="">
      <xdr:nvSpPr>
        <xdr:cNvPr id="255" name="衛生費該当値テキスト"/>
        <xdr:cNvSpPr txBox="1"/>
      </xdr:nvSpPr>
      <xdr:spPr>
        <a:xfrm>
          <a:off x="4686300" y="165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99034</xdr:rowOff>
    </xdr:from>
    <xdr:to>
      <xdr:col>20</xdr:col>
      <xdr:colOff>38100</xdr:colOff>
      <xdr:row>97</xdr:row>
      <xdr:rowOff>29184</xdr:rowOff>
    </xdr:to>
    <xdr:sp macro="" textlink="">
      <xdr:nvSpPr>
        <xdr:cNvPr id="256" name="楕円 255"/>
        <xdr:cNvSpPr/>
      </xdr:nvSpPr>
      <xdr:spPr>
        <a:xfrm>
          <a:off x="3746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20311</xdr:rowOff>
    </xdr:from>
    <xdr:ext cx="534377" cy="259045"/>
    <xdr:sp macro="" textlink="">
      <xdr:nvSpPr>
        <xdr:cNvPr id="257" name="テキスト ボックス 256"/>
        <xdr:cNvSpPr txBox="1"/>
      </xdr:nvSpPr>
      <xdr:spPr>
        <a:xfrm>
          <a:off x="3530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89719</xdr:rowOff>
    </xdr:from>
    <xdr:to>
      <xdr:col>15</xdr:col>
      <xdr:colOff>101600</xdr:colOff>
      <xdr:row>98</xdr:row>
      <xdr:rowOff>19869</xdr:rowOff>
    </xdr:to>
    <xdr:sp macro="" textlink="">
      <xdr:nvSpPr>
        <xdr:cNvPr id="258" name="楕円 257"/>
        <xdr:cNvSpPr/>
      </xdr:nvSpPr>
      <xdr:spPr>
        <a:xfrm>
          <a:off x="2857500" y="167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10996</xdr:rowOff>
    </xdr:from>
    <xdr:ext cx="534377" cy="259045"/>
    <xdr:sp macro="" textlink="">
      <xdr:nvSpPr>
        <xdr:cNvPr id="259" name="テキスト ボックス 258"/>
        <xdr:cNvSpPr txBox="1"/>
      </xdr:nvSpPr>
      <xdr:spPr>
        <a:xfrm>
          <a:off x="2641111" y="168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121228</xdr:rowOff>
    </xdr:from>
    <xdr:to>
      <xdr:col>10</xdr:col>
      <xdr:colOff>165100</xdr:colOff>
      <xdr:row>98</xdr:row>
      <xdr:rowOff>51378</xdr:rowOff>
    </xdr:to>
    <xdr:sp macro="" textlink="">
      <xdr:nvSpPr>
        <xdr:cNvPr id="260" name="楕円 259"/>
        <xdr:cNvSpPr/>
      </xdr:nvSpPr>
      <xdr:spPr>
        <a:xfrm>
          <a:off x="1968500" y="167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42505</xdr:rowOff>
    </xdr:from>
    <xdr:ext cx="534377" cy="259045"/>
    <xdr:sp macro="" textlink="">
      <xdr:nvSpPr>
        <xdr:cNvPr id="261" name="テキスト ボックス 260"/>
        <xdr:cNvSpPr txBox="1"/>
      </xdr:nvSpPr>
      <xdr:spPr>
        <a:xfrm>
          <a:off x="1752111" y="168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5118</xdr:rowOff>
    </xdr:from>
    <xdr:to>
      <xdr:col>6</xdr:col>
      <xdr:colOff>38100</xdr:colOff>
      <xdr:row>98</xdr:row>
      <xdr:rowOff>106718</xdr:rowOff>
    </xdr:to>
    <xdr:sp macro="" textlink="">
      <xdr:nvSpPr>
        <xdr:cNvPr id="262" name="楕円 261"/>
        <xdr:cNvSpPr/>
      </xdr:nvSpPr>
      <xdr:spPr>
        <a:xfrm>
          <a:off x="10795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97845</xdr:rowOff>
    </xdr:from>
    <xdr:ext cx="534377" cy="259045"/>
    <xdr:sp macro="" textlink="">
      <xdr:nvSpPr>
        <xdr:cNvPr id="263" name="テキスト ボックス 262"/>
        <xdr:cNvSpPr txBox="1"/>
      </xdr:nvSpPr>
      <xdr:spPr>
        <a:xfrm>
          <a:off x="863111" y="168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xdr:rowOff>
    </xdr:from>
    <xdr:to>
      <xdr:col>55</xdr:col>
      <xdr:colOff>0</xdr:colOff>
      <xdr:row>38</xdr:row>
      <xdr:rowOff>11455</xdr:rowOff>
    </xdr:to>
    <xdr:cxnSp macro="">
      <xdr:nvCxnSpPr>
        <xdr:cNvPr id="292" name="直線コネクタ 291"/>
        <xdr:cNvCxnSpPr/>
      </xdr:nvCxnSpPr>
      <xdr:spPr>
        <a:xfrm>
          <a:off x="9639300" y="652373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167437</xdr:rowOff>
    </xdr:from>
    <xdr:to>
      <xdr:col>50</xdr:col>
      <xdr:colOff>114300</xdr:colOff>
      <xdr:row>38</xdr:row>
      <xdr:rowOff>8636</xdr:rowOff>
    </xdr:to>
    <xdr:cxnSp macro="">
      <xdr:nvCxnSpPr>
        <xdr:cNvPr id="295" name="直線コネクタ 294"/>
        <xdr:cNvCxnSpPr/>
      </xdr:nvCxnSpPr>
      <xdr:spPr>
        <a:xfrm>
          <a:off x="8750300" y="651108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167437</xdr:rowOff>
    </xdr:from>
    <xdr:to>
      <xdr:col>45</xdr:col>
      <xdr:colOff>177800</xdr:colOff>
      <xdr:row>38</xdr:row>
      <xdr:rowOff>10084</xdr:rowOff>
    </xdr:to>
    <xdr:cxnSp macro="">
      <xdr:nvCxnSpPr>
        <xdr:cNvPr id="298" name="直線コネクタ 297"/>
        <xdr:cNvCxnSpPr/>
      </xdr:nvCxnSpPr>
      <xdr:spPr>
        <a:xfrm flipV="1">
          <a:off x="7861300" y="65110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162637</xdr:rowOff>
    </xdr:from>
    <xdr:to>
      <xdr:col>41</xdr:col>
      <xdr:colOff>50800</xdr:colOff>
      <xdr:row>38</xdr:row>
      <xdr:rowOff>10084</xdr:rowOff>
    </xdr:to>
    <xdr:cxnSp macro="">
      <xdr:nvCxnSpPr>
        <xdr:cNvPr id="301" name="直線コネクタ 300"/>
        <xdr:cNvCxnSpPr/>
      </xdr:nvCxnSpPr>
      <xdr:spPr>
        <a:xfrm>
          <a:off x="6972300" y="6506287"/>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132106</xdr:rowOff>
    </xdr:from>
    <xdr:to>
      <xdr:col>55</xdr:col>
      <xdr:colOff>50800</xdr:colOff>
      <xdr:row>38</xdr:row>
      <xdr:rowOff>62255</xdr:rowOff>
    </xdr:to>
    <xdr:sp macro="" textlink="">
      <xdr:nvSpPr>
        <xdr:cNvPr id="311" name="楕円 310"/>
        <xdr:cNvSpPr/>
      </xdr:nvSpPr>
      <xdr:spPr>
        <a:xfrm>
          <a:off x="10426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154983</xdr:rowOff>
    </xdr:from>
    <xdr:ext cx="469744" cy="259045"/>
    <xdr:sp macro="" textlink="">
      <xdr:nvSpPr>
        <xdr:cNvPr id="312" name="労働費該当値テキスト"/>
        <xdr:cNvSpPr txBox="1"/>
      </xdr:nvSpPr>
      <xdr:spPr>
        <a:xfrm>
          <a:off x="10528300" y="63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3" name="楕円 312"/>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75963</xdr:rowOff>
    </xdr:from>
    <xdr:ext cx="469744" cy="259045"/>
    <xdr:sp macro="" textlink="">
      <xdr:nvSpPr>
        <xdr:cNvPr id="314" name="テキスト ボックス 313"/>
        <xdr:cNvSpPr txBox="1"/>
      </xdr:nvSpPr>
      <xdr:spPr>
        <a:xfrm>
          <a:off x="9404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116637</xdr:rowOff>
    </xdr:from>
    <xdr:to>
      <xdr:col>46</xdr:col>
      <xdr:colOff>38100</xdr:colOff>
      <xdr:row>38</xdr:row>
      <xdr:rowOff>46786</xdr:rowOff>
    </xdr:to>
    <xdr:sp macro="" textlink="">
      <xdr:nvSpPr>
        <xdr:cNvPr id="315" name="楕円 314"/>
        <xdr:cNvSpPr/>
      </xdr:nvSpPr>
      <xdr:spPr>
        <a:xfrm>
          <a:off x="8699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63314</xdr:rowOff>
    </xdr:from>
    <xdr:ext cx="469744" cy="259045"/>
    <xdr:sp macro="" textlink="">
      <xdr:nvSpPr>
        <xdr:cNvPr id="316" name="テキスト ボックス 315"/>
        <xdr:cNvSpPr txBox="1"/>
      </xdr:nvSpPr>
      <xdr:spPr>
        <a:xfrm>
          <a:off x="8515428" y="62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17" name="楕円 316"/>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77411</xdr:rowOff>
    </xdr:from>
    <xdr:ext cx="469744" cy="259045"/>
    <xdr:sp macro="" textlink="">
      <xdr:nvSpPr>
        <xdr:cNvPr id="318" name="テキスト ボックス 317"/>
        <xdr:cNvSpPr txBox="1"/>
      </xdr:nvSpPr>
      <xdr:spPr>
        <a:xfrm>
          <a:off x="7626428"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111836</xdr:rowOff>
    </xdr:from>
    <xdr:to>
      <xdr:col>36</xdr:col>
      <xdr:colOff>165100</xdr:colOff>
      <xdr:row>38</xdr:row>
      <xdr:rowOff>41987</xdr:rowOff>
    </xdr:to>
    <xdr:sp macro="" textlink="">
      <xdr:nvSpPr>
        <xdr:cNvPr id="319" name="楕円 318"/>
        <xdr:cNvSpPr/>
      </xdr:nvSpPr>
      <xdr:spPr>
        <a:xfrm>
          <a:off x="6921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58513</xdr:rowOff>
    </xdr:from>
    <xdr:ext cx="469744" cy="259045"/>
    <xdr:sp macro="" textlink="">
      <xdr:nvSpPr>
        <xdr:cNvPr id="320" name="テキスト ボックス 319"/>
        <xdr:cNvSpPr txBox="1"/>
      </xdr:nvSpPr>
      <xdr:spPr>
        <a:xfrm>
          <a:off x="6737428" y="62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114767</xdr:rowOff>
    </xdr:from>
    <xdr:to>
      <xdr:col>55</xdr:col>
      <xdr:colOff>0</xdr:colOff>
      <xdr:row>58</xdr:row>
      <xdr:rowOff>167311</xdr:rowOff>
    </xdr:to>
    <xdr:cxnSp macro="">
      <xdr:nvCxnSpPr>
        <xdr:cNvPr id="351" name="直線コネクタ 350"/>
        <xdr:cNvCxnSpPr/>
      </xdr:nvCxnSpPr>
      <xdr:spPr>
        <a:xfrm flipV="1">
          <a:off x="9639300" y="10058867"/>
          <a:ext cx="8382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167311</xdr:rowOff>
    </xdr:from>
    <xdr:to>
      <xdr:col>50</xdr:col>
      <xdr:colOff>114300</xdr:colOff>
      <xdr:row>59</xdr:row>
      <xdr:rowOff>3275</xdr:rowOff>
    </xdr:to>
    <xdr:cxnSp macro="">
      <xdr:nvCxnSpPr>
        <xdr:cNvPr id="354" name="直線コネクタ 353"/>
        <xdr:cNvCxnSpPr/>
      </xdr:nvCxnSpPr>
      <xdr:spPr>
        <a:xfrm flipV="1">
          <a:off x="8750300" y="10111411"/>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891</xdr:rowOff>
    </xdr:from>
    <xdr:to>
      <xdr:col>45</xdr:col>
      <xdr:colOff>177800</xdr:colOff>
      <xdr:row>59</xdr:row>
      <xdr:rowOff>3275</xdr:rowOff>
    </xdr:to>
    <xdr:cxnSp macro="">
      <xdr:nvCxnSpPr>
        <xdr:cNvPr id="357" name="直線コネクタ 356"/>
        <xdr:cNvCxnSpPr/>
      </xdr:nvCxnSpPr>
      <xdr:spPr>
        <a:xfrm>
          <a:off x="7861300" y="1011644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891</xdr:rowOff>
    </xdr:from>
    <xdr:to>
      <xdr:col>41</xdr:col>
      <xdr:colOff>50800</xdr:colOff>
      <xdr:row>59</xdr:row>
      <xdr:rowOff>14378</xdr:rowOff>
    </xdr:to>
    <xdr:cxnSp macro="">
      <xdr:nvCxnSpPr>
        <xdr:cNvPr id="360" name="直線コネクタ 359"/>
        <xdr:cNvCxnSpPr/>
      </xdr:nvCxnSpPr>
      <xdr:spPr>
        <a:xfrm flipV="1">
          <a:off x="6972300" y="1011644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63967</xdr:rowOff>
    </xdr:from>
    <xdr:to>
      <xdr:col>55</xdr:col>
      <xdr:colOff>50800</xdr:colOff>
      <xdr:row>58</xdr:row>
      <xdr:rowOff>165567</xdr:rowOff>
    </xdr:to>
    <xdr:sp macro="" textlink="">
      <xdr:nvSpPr>
        <xdr:cNvPr id="370" name="楕円 369"/>
        <xdr:cNvSpPr/>
      </xdr:nvSpPr>
      <xdr:spPr>
        <a:xfrm>
          <a:off x="10426700" y="100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42394</xdr:rowOff>
    </xdr:from>
    <xdr:ext cx="469744" cy="259045"/>
    <xdr:sp macro="" textlink="">
      <xdr:nvSpPr>
        <xdr:cNvPr id="371" name="農林水産業費該当値テキスト"/>
        <xdr:cNvSpPr txBox="1"/>
      </xdr:nvSpPr>
      <xdr:spPr>
        <a:xfrm>
          <a:off x="10528300" y="998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116511</xdr:rowOff>
    </xdr:from>
    <xdr:to>
      <xdr:col>50</xdr:col>
      <xdr:colOff>165100</xdr:colOff>
      <xdr:row>59</xdr:row>
      <xdr:rowOff>46661</xdr:rowOff>
    </xdr:to>
    <xdr:sp macro="" textlink="">
      <xdr:nvSpPr>
        <xdr:cNvPr id="372" name="楕円 371"/>
        <xdr:cNvSpPr/>
      </xdr:nvSpPr>
      <xdr:spPr>
        <a:xfrm>
          <a:off x="9588500" y="100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37788</xdr:rowOff>
    </xdr:from>
    <xdr:ext cx="469744" cy="259045"/>
    <xdr:sp macro="" textlink="">
      <xdr:nvSpPr>
        <xdr:cNvPr id="373" name="テキスト ボックス 372"/>
        <xdr:cNvSpPr txBox="1"/>
      </xdr:nvSpPr>
      <xdr:spPr>
        <a:xfrm>
          <a:off x="9404428" y="101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123925</xdr:rowOff>
    </xdr:from>
    <xdr:to>
      <xdr:col>46</xdr:col>
      <xdr:colOff>38100</xdr:colOff>
      <xdr:row>59</xdr:row>
      <xdr:rowOff>54075</xdr:rowOff>
    </xdr:to>
    <xdr:sp macro="" textlink="">
      <xdr:nvSpPr>
        <xdr:cNvPr id="374" name="楕円 373"/>
        <xdr:cNvSpPr/>
      </xdr:nvSpPr>
      <xdr:spPr>
        <a:xfrm>
          <a:off x="8699500" y="100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45202</xdr:rowOff>
    </xdr:from>
    <xdr:ext cx="469744" cy="259045"/>
    <xdr:sp macro="" textlink="">
      <xdr:nvSpPr>
        <xdr:cNvPr id="375" name="テキスト ボックス 374"/>
        <xdr:cNvSpPr txBox="1"/>
      </xdr:nvSpPr>
      <xdr:spPr>
        <a:xfrm>
          <a:off x="8515428" y="101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121541</xdr:rowOff>
    </xdr:from>
    <xdr:to>
      <xdr:col>41</xdr:col>
      <xdr:colOff>101600</xdr:colOff>
      <xdr:row>59</xdr:row>
      <xdr:rowOff>51691</xdr:rowOff>
    </xdr:to>
    <xdr:sp macro="" textlink="">
      <xdr:nvSpPr>
        <xdr:cNvPr id="376" name="楕円 375"/>
        <xdr:cNvSpPr/>
      </xdr:nvSpPr>
      <xdr:spPr>
        <a:xfrm>
          <a:off x="7810500" y="100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42818</xdr:rowOff>
    </xdr:from>
    <xdr:ext cx="469744" cy="259045"/>
    <xdr:sp macro="" textlink="">
      <xdr:nvSpPr>
        <xdr:cNvPr id="377" name="テキスト ボックス 376"/>
        <xdr:cNvSpPr txBox="1"/>
      </xdr:nvSpPr>
      <xdr:spPr>
        <a:xfrm>
          <a:off x="7626428" y="101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135028</xdr:rowOff>
    </xdr:from>
    <xdr:to>
      <xdr:col>36</xdr:col>
      <xdr:colOff>165100</xdr:colOff>
      <xdr:row>59</xdr:row>
      <xdr:rowOff>65178</xdr:rowOff>
    </xdr:to>
    <xdr:sp macro="" textlink="">
      <xdr:nvSpPr>
        <xdr:cNvPr id="378" name="楕円 377"/>
        <xdr:cNvSpPr/>
      </xdr:nvSpPr>
      <xdr:spPr>
        <a:xfrm>
          <a:off x="6921500" y="100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56305</xdr:rowOff>
    </xdr:from>
    <xdr:ext cx="469744" cy="259045"/>
    <xdr:sp macro="" textlink="">
      <xdr:nvSpPr>
        <xdr:cNvPr id="379" name="テキスト ボックス 378"/>
        <xdr:cNvSpPr txBox="1"/>
      </xdr:nvSpPr>
      <xdr:spPr>
        <a:xfrm>
          <a:off x="6737428" y="101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88818</xdr:rowOff>
    </xdr:from>
    <xdr:to>
      <xdr:col>55</xdr:col>
      <xdr:colOff>0</xdr:colOff>
      <xdr:row>78</xdr:row>
      <xdr:rowOff>90684</xdr:rowOff>
    </xdr:to>
    <xdr:cxnSp macro="">
      <xdr:nvCxnSpPr>
        <xdr:cNvPr id="408" name="直線コネクタ 407"/>
        <xdr:cNvCxnSpPr/>
      </xdr:nvCxnSpPr>
      <xdr:spPr>
        <a:xfrm flipV="1">
          <a:off x="9639300" y="1346191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90684</xdr:rowOff>
    </xdr:from>
    <xdr:to>
      <xdr:col>50</xdr:col>
      <xdr:colOff>114300</xdr:colOff>
      <xdr:row>78</xdr:row>
      <xdr:rowOff>100209</xdr:rowOff>
    </xdr:to>
    <xdr:cxnSp macro="">
      <xdr:nvCxnSpPr>
        <xdr:cNvPr id="411" name="直線コネクタ 410"/>
        <xdr:cNvCxnSpPr/>
      </xdr:nvCxnSpPr>
      <xdr:spPr>
        <a:xfrm flipV="1">
          <a:off x="8750300" y="13463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100209</xdr:rowOff>
    </xdr:from>
    <xdr:to>
      <xdr:col>45</xdr:col>
      <xdr:colOff>177800</xdr:colOff>
      <xdr:row>78</xdr:row>
      <xdr:rowOff>123546</xdr:rowOff>
    </xdr:to>
    <xdr:cxnSp macro="">
      <xdr:nvCxnSpPr>
        <xdr:cNvPr id="414" name="直線コネクタ 413"/>
        <xdr:cNvCxnSpPr/>
      </xdr:nvCxnSpPr>
      <xdr:spPr>
        <a:xfrm flipV="1">
          <a:off x="7861300" y="13473309"/>
          <a:ext cx="889000" cy="2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123546</xdr:rowOff>
    </xdr:from>
    <xdr:to>
      <xdr:col>41</xdr:col>
      <xdr:colOff>50800</xdr:colOff>
      <xdr:row>78</xdr:row>
      <xdr:rowOff>126594</xdr:rowOff>
    </xdr:to>
    <xdr:cxnSp macro="">
      <xdr:nvCxnSpPr>
        <xdr:cNvPr id="417" name="直線コネクタ 416"/>
        <xdr:cNvCxnSpPr/>
      </xdr:nvCxnSpPr>
      <xdr:spPr>
        <a:xfrm flipV="1">
          <a:off x="6972300" y="134966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38018</xdr:rowOff>
    </xdr:from>
    <xdr:to>
      <xdr:col>55</xdr:col>
      <xdr:colOff>50800</xdr:colOff>
      <xdr:row>78</xdr:row>
      <xdr:rowOff>139618</xdr:rowOff>
    </xdr:to>
    <xdr:sp macro="" textlink="">
      <xdr:nvSpPr>
        <xdr:cNvPr id="427" name="楕円 426"/>
        <xdr:cNvSpPr/>
      </xdr:nvSpPr>
      <xdr:spPr>
        <a:xfrm>
          <a:off x="10426700" y="134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124395</xdr:rowOff>
    </xdr:from>
    <xdr:ext cx="469744" cy="259045"/>
    <xdr:sp macro="" textlink="">
      <xdr:nvSpPr>
        <xdr:cNvPr id="428" name="商工費該当値テキスト"/>
        <xdr:cNvSpPr txBox="1"/>
      </xdr:nvSpPr>
      <xdr:spPr>
        <a:xfrm>
          <a:off x="10528300" y="1332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39884</xdr:rowOff>
    </xdr:from>
    <xdr:to>
      <xdr:col>50</xdr:col>
      <xdr:colOff>165100</xdr:colOff>
      <xdr:row>78</xdr:row>
      <xdr:rowOff>141484</xdr:rowOff>
    </xdr:to>
    <xdr:sp macro="" textlink="">
      <xdr:nvSpPr>
        <xdr:cNvPr id="429" name="楕円 428"/>
        <xdr:cNvSpPr/>
      </xdr:nvSpPr>
      <xdr:spPr>
        <a:xfrm>
          <a:off x="9588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132611</xdr:rowOff>
    </xdr:from>
    <xdr:ext cx="469744" cy="259045"/>
    <xdr:sp macro="" textlink="">
      <xdr:nvSpPr>
        <xdr:cNvPr id="430" name="テキスト ボックス 429"/>
        <xdr:cNvSpPr txBox="1"/>
      </xdr:nvSpPr>
      <xdr:spPr>
        <a:xfrm>
          <a:off x="9404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49409</xdr:rowOff>
    </xdr:from>
    <xdr:to>
      <xdr:col>46</xdr:col>
      <xdr:colOff>38100</xdr:colOff>
      <xdr:row>78</xdr:row>
      <xdr:rowOff>151009</xdr:rowOff>
    </xdr:to>
    <xdr:sp macro="" textlink="">
      <xdr:nvSpPr>
        <xdr:cNvPr id="431" name="楕円 430"/>
        <xdr:cNvSpPr/>
      </xdr:nvSpPr>
      <xdr:spPr>
        <a:xfrm>
          <a:off x="8699500" y="13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142136</xdr:rowOff>
    </xdr:from>
    <xdr:ext cx="469744" cy="259045"/>
    <xdr:sp macro="" textlink="">
      <xdr:nvSpPr>
        <xdr:cNvPr id="432" name="テキスト ボックス 431"/>
        <xdr:cNvSpPr txBox="1"/>
      </xdr:nvSpPr>
      <xdr:spPr>
        <a:xfrm>
          <a:off x="8515428" y="13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72746</xdr:rowOff>
    </xdr:from>
    <xdr:to>
      <xdr:col>41</xdr:col>
      <xdr:colOff>101600</xdr:colOff>
      <xdr:row>79</xdr:row>
      <xdr:rowOff>2896</xdr:rowOff>
    </xdr:to>
    <xdr:sp macro="" textlink="">
      <xdr:nvSpPr>
        <xdr:cNvPr id="433" name="楕円 432"/>
        <xdr:cNvSpPr/>
      </xdr:nvSpPr>
      <xdr:spPr>
        <a:xfrm>
          <a:off x="7810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165473</xdr:rowOff>
    </xdr:from>
    <xdr:ext cx="469744" cy="259045"/>
    <xdr:sp macro="" textlink="">
      <xdr:nvSpPr>
        <xdr:cNvPr id="434" name="テキスト ボックス 433"/>
        <xdr:cNvSpPr txBox="1"/>
      </xdr:nvSpPr>
      <xdr:spPr>
        <a:xfrm>
          <a:off x="7626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75794</xdr:rowOff>
    </xdr:from>
    <xdr:to>
      <xdr:col>36</xdr:col>
      <xdr:colOff>165100</xdr:colOff>
      <xdr:row>79</xdr:row>
      <xdr:rowOff>5944</xdr:rowOff>
    </xdr:to>
    <xdr:sp macro="" textlink="">
      <xdr:nvSpPr>
        <xdr:cNvPr id="435" name="楕円 434"/>
        <xdr:cNvSpPr/>
      </xdr:nvSpPr>
      <xdr:spPr>
        <a:xfrm>
          <a:off x="6921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168521</xdr:rowOff>
    </xdr:from>
    <xdr:ext cx="469744" cy="259045"/>
    <xdr:sp macro="" textlink="">
      <xdr:nvSpPr>
        <xdr:cNvPr id="436" name="テキスト ボックス 435"/>
        <xdr:cNvSpPr txBox="1"/>
      </xdr:nvSpPr>
      <xdr:spPr>
        <a:xfrm>
          <a:off x="6737428"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77254</xdr:rowOff>
    </xdr:to>
    <xdr:cxnSp macro="">
      <xdr:nvCxnSpPr>
        <xdr:cNvPr id="466" name="直線コネクタ 465"/>
        <xdr:cNvCxnSpPr/>
      </xdr:nvCxnSpPr>
      <xdr:spPr>
        <a:xfrm flipV="1">
          <a:off x="9639300" y="16624503"/>
          <a:ext cx="8382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59689</xdr:rowOff>
    </xdr:from>
    <xdr:to>
      <xdr:col>50</xdr:col>
      <xdr:colOff>114300</xdr:colOff>
      <xdr:row>97</xdr:row>
      <xdr:rowOff>77254</xdr:rowOff>
    </xdr:to>
    <xdr:cxnSp macro="">
      <xdr:nvCxnSpPr>
        <xdr:cNvPr id="469" name="直線コネクタ 468"/>
        <xdr:cNvCxnSpPr/>
      </xdr:nvCxnSpPr>
      <xdr:spPr>
        <a:xfrm>
          <a:off x="8750300" y="16690339"/>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59689</xdr:rowOff>
    </xdr:from>
    <xdr:to>
      <xdr:col>45</xdr:col>
      <xdr:colOff>177800</xdr:colOff>
      <xdr:row>97</xdr:row>
      <xdr:rowOff>76282</xdr:rowOff>
    </xdr:to>
    <xdr:cxnSp macro="">
      <xdr:nvCxnSpPr>
        <xdr:cNvPr id="472" name="直線コネクタ 471"/>
        <xdr:cNvCxnSpPr/>
      </xdr:nvCxnSpPr>
      <xdr:spPr>
        <a:xfrm flipV="1">
          <a:off x="7861300" y="1669033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139795</xdr:rowOff>
    </xdr:from>
    <xdr:to>
      <xdr:col>41</xdr:col>
      <xdr:colOff>50800</xdr:colOff>
      <xdr:row>97</xdr:row>
      <xdr:rowOff>76282</xdr:rowOff>
    </xdr:to>
    <xdr:cxnSp macro="">
      <xdr:nvCxnSpPr>
        <xdr:cNvPr id="475" name="直線コネクタ 474"/>
        <xdr:cNvCxnSpPr/>
      </xdr:nvCxnSpPr>
      <xdr:spPr>
        <a:xfrm>
          <a:off x="6972300" y="16598995"/>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114503</xdr:rowOff>
    </xdr:from>
    <xdr:to>
      <xdr:col>55</xdr:col>
      <xdr:colOff>50800</xdr:colOff>
      <xdr:row>97</xdr:row>
      <xdr:rowOff>44653</xdr:rowOff>
    </xdr:to>
    <xdr:sp macro="" textlink="">
      <xdr:nvSpPr>
        <xdr:cNvPr id="485" name="楕円 484"/>
        <xdr:cNvSpPr/>
      </xdr:nvSpPr>
      <xdr:spPr>
        <a:xfrm>
          <a:off x="104267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92930</xdr:rowOff>
    </xdr:from>
    <xdr:ext cx="534377" cy="259045"/>
    <xdr:sp macro="" textlink="">
      <xdr:nvSpPr>
        <xdr:cNvPr id="486" name="土木費該当値テキスト"/>
        <xdr:cNvSpPr txBox="1"/>
      </xdr:nvSpPr>
      <xdr:spPr>
        <a:xfrm>
          <a:off x="10528300"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26454</xdr:rowOff>
    </xdr:from>
    <xdr:to>
      <xdr:col>50</xdr:col>
      <xdr:colOff>165100</xdr:colOff>
      <xdr:row>97</xdr:row>
      <xdr:rowOff>128054</xdr:rowOff>
    </xdr:to>
    <xdr:sp macro="" textlink="">
      <xdr:nvSpPr>
        <xdr:cNvPr id="487" name="楕円 486"/>
        <xdr:cNvSpPr/>
      </xdr:nvSpPr>
      <xdr:spPr>
        <a:xfrm>
          <a:off x="9588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119181</xdr:rowOff>
    </xdr:from>
    <xdr:ext cx="534377" cy="259045"/>
    <xdr:sp macro="" textlink="">
      <xdr:nvSpPr>
        <xdr:cNvPr id="488" name="テキスト ボックス 487"/>
        <xdr:cNvSpPr txBox="1"/>
      </xdr:nvSpPr>
      <xdr:spPr>
        <a:xfrm>
          <a:off x="9372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8889</xdr:rowOff>
    </xdr:from>
    <xdr:to>
      <xdr:col>46</xdr:col>
      <xdr:colOff>38100</xdr:colOff>
      <xdr:row>97</xdr:row>
      <xdr:rowOff>110489</xdr:rowOff>
    </xdr:to>
    <xdr:sp macro="" textlink="">
      <xdr:nvSpPr>
        <xdr:cNvPr id="489" name="楕円 488"/>
        <xdr:cNvSpPr/>
      </xdr:nvSpPr>
      <xdr:spPr>
        <a:xfrm>
          <a:off x="8699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101616</xdr:rowOff>
    </xdr:from>
    <xdr:ext cx="534377" cy="259045"/>
    <xdr:sp macro="" textlink="">
      <xdr:nvSpPr>
        <xdr:cNvPr id="490" name="テキスト ボックス 489"/>
        <xdr:cNvSpPr txBox="1"/>
      </xdr:nvSpPr>
      <xdr:spPr>
        <a:xfrm>
          <a:off x="8483111"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25482</xdr:rowOff>
    </xdr:from>
    <xdr:to>
      <xdr:col>41</xdr:col>
      <xdr:colOff>101600</xdr:colOff>
      <xdr:row>97</xdr:row>
      <xdr:rowOff>127082</xdr:rowOff>
    </xdr:to>
    <xdr:sp macro="" textlink="">
      <xdr:nvSpPr>
        <xdr:cNvPr id="491" name="楕円 490"/>
        <xdr:cNvSpPr/>
      </xdr:nvSpPr>
      <xdr:spPr>
        <a:xfrm>
          <a:off x="7810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118209</xdr:rowOff>
    </xdr:from>
    <xdr:ext cx="534377" cy="259045"/>
    <xdr:sp macro="" textlink="">
      <xdr:nvSpPr>
        <xdr:cNvPr id="492" name="テキスト ボックス 491"/>
        <xdr:cNvSpPr txBox="1"/>
      </xdr:nvSpPr>
      <xdr:spPr>
        <a:xfrm>
          <a:off x="7594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88995</xdr:rowOff>
    </xdr:from>
    <xdr:to>
      <xdr:col>36</xdr:col>
      <xdr:colOff>165100</xdr:colOff>
      <xdr:row>97</xdr:row>
      <xdr:rowOff>19145</xdr:rowOff>
    </xdr:to>
    <xdr:sp macro="" textlink="">
      <xdr:nvSpPr>
        <xdr:cNvPr id="493" name="楕円 492"/>
        <xdr:cNvSpPr/>
      </xdr:nvSpPr>
      <xdr:spPr>
        <a:xfrm>
          <a:off x="6921500" y="165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10272</xdr:rowOff>
    </xdr:from>
    <xdr:ext cx="534377" cy="259045"/>
    <xdr:sp macro="" textlink="">
      <xdr:nvSpPr>
        <xdr:cNvPr id="494" name="テキスト ボックス 493"/>
        <xdr:cNvSpPr txBox="1"/>
      </xdr:nvSpPr>
      <xdr:spPr>
        <a:xfrm>
          <a:off x="6705111" y="166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43402</xdr:rowOff>
    </xdr:from>
    <xdr:to>
      <xdr:col>85</xdr:col>
      <xdr:colOff>127000</xdr:colOff>
      <xdr:row>35</xdr:row>
      <xdr:rowOff>139986</xdr:rowOff>
    </xdr:to>
    <xdr:cxnSp macro="">
      <xdr:nvCxnSpPr>
        <xdr:cNvPr id="520" name="直線コネクタ 519"/>
        <xdr:cNvCxnSpPr/>
      </xdr:nvCxnSpPr>
      <xdr:spPr>
        <a:xfrm flipV="1">
          <a:off x="15481300" y="6044152"/>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139986</xdr:rowOff>
    </xdr:from>
    <xdr:to>
      <xdr:col>81</xdr:col>
      <xdr:colOff>50800</xdr:colOff>
      <xdr:row>35</xdr:row>
      <xdr:rowOff>142100</xdr:rowOff>
    </xdr:to>
    <xdr:cxnSp macro="">
      <xdr:nvCxnSpPr>
        <xdr:cNvPr id="523" name="直線コネクタ 522"/>
        <xdr:cNvCxnSpPr/>
      </xdr:nvCxnSpPr>
      <xdr:spPr>
        <a:xfrm flipV="1">
          <a:off x="14592300" y="614073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132042</xdr:rowOff>
    </xdr:from>
    <xdr:to>
      <xdr:col>76</xdr:col>
      <xdr:colOff>114300</xdr:colOff>
      <xdr:row>35</xdr:row>
      <xdr:rowOff>142100</xdr:rowOff>
    </xdr:to>
    <xdr:cxnSp macro="">
      <xdr:nvCxnSpPr>
        <xdr:cNvPr id="526" name="直線コネクタ 525"/>
        <xdr:cNvCxnSpPr/>
      </xdr:nvCxnSpPr>
      <xdr:spPr>
        <a:xfrm>
          <a:off x="13703300" y="613279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132042</xdr:rowOff>
    </xdr:from>
    <xdr:to>
      <xdr:col>71</xdr:col>
      <xdr:colOff>177800</xdr:colOff>
      <xdr:row>36</xdr:row>
      <xdr:rowOff>36259</xdr:rowOff>
    </xdr:to>
    <xdr:cxnSp macro="">
      <xdr:nvCxnSpPr>
        <xdr:cNvPr id="529" name="直線コネクタ 528"/>
        <xdr:cNvCxnSpPr/>
      </xdr:nvCxnSpPr>
      <xdr:spPr>
        <a:xfrm flipV="1">
          <a:off x="12814300" y="6132792"/>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164052</xdr:rowOff>
    </xdr:from>
    <xdr:to>
      <xdr:col>85</xdr:col>
      <xdr:colOff>177800</xdr:colOff>
      <xdr:row>35</xdr:row>
      <xdr:rowOff>94202</xdr:rowOff>
    </xdr:to>
    <xdr:sp macro="" textlink="">
      <xdr:nvSpPr>
        <xdr:cNvPr id="539" name="楕円 538"/>
        <xdr:cNvSpPr/>
      </xdr:nvSpPr>
      <xdr:spPr>
        <a:xfrm>
          <a:off x="16268700" y="59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15479</xdr:rowOff>
    </xdr:from>
    <xdr:ext cx="534377" cy="259045"/>
    <xdr:sp macro="" textlink="">
      <xdr:nvSpPr>
        <xdr:cNvPr id="540" name="消防費該当値テキスト"/>
        <xdr:cNvSpPr txBox="1"/>
      </xdr:nvSpPr>
      <xdr:spPr>
        <a:xfrm>
          <a:off x="16370300" y="58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89186</xdr:rowOff>
    </xdr:from>
    <xdr:to>
      <xdr:col>81</xdr:col>
      <xdr:colOff>101600</xdr:colOff>
      <xdr:row>36</xdr:row>
      <xdr:rowOff>19336</xdr:rowOff>
    </xdr:to>
    <xdr:sp macro="" textlink="">
      <xdr:nvSpPr>
        <xdr:cNvPr id="541" name="楕円 540"/>
        <xdr:cNvSpPr/>
      </xdr:nvSpPr>
      <xdr:spPr>
        <a:xfrm>
          <a:off x="15430500" y="60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35863</xdr:rowOff>
    </xdr:from>
    <xdr:ext cx="534377" cy="259045"/>
    <xdr:sp macro="" textlink="">
      <xdr:nvSpPr>
        <xdr:cNvPr id="542" name="テキスト ボックス 541"/>
        <xdr:cNvSpPr txBox="1"/>
      </xdr:nvSpPr>
      <xdr:spPr>
        <a:xfrm>
          <a:off x="15214111" y="58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91300</xdr:rowOff>
    </xdr:from>
    <xdr:to>
      <xdr:col>76</xdr:col>
      <xdr:colOff>165100</xdr:colOff>
      <xdr:row>36</xdr:row>
      <xdr:rowOff>21450</xdr:rowOff>
    </xdr:to>
    <xdr:sp macro="" textlink="">
      <xdr:nvSpPr>
        <xdr:cNvPr id="543" name="楕円 542"/>
        <xdr:cNvSpPr/>
      </xdr:nvSpPr>
      <xdr:spPr>
        <a:xfrm>
          <a:off x="14541500" y="60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37977</xdr:rowOff>
    </xdr:from>
    <xdr:ext cx="534377" cy="259045"/>
    <xdr:sp macro="" textlink="">
      <xdr:nvSpPr>
        <xdr:cNvPr id="544" name="テキスト ボックス 543"/>
        <xdr:cNvSpPr txBox="1"/>
      </xdr:nvSpPr>
      <xdr:spPr>
        <a:xfrm>
          <a:off x="14325111" y="58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81242</xdr:rowOff>
    </xdr:from>
    <xdr:to>
      <xdr:col>72</xdr:col>
      <xdr:colOff>38100</xdr:colOff>
      <xdr:row>36</xdr:row>
      <xdr:rowOff>11392</xdr:rowOff>
    </xdr:to>
    <xdr:sp macro="" textlink="">
      <xdr:nvSpPr>
        <xdr:cNvPr id="545" name="楕円 544"/>
        <xdr:cNvSpPr/>
      </xdr:nvSpPr>
      <xdr:spPr>
        <a:xfrm>
          <a:off x="13652500" y="60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27919</xdr:rowOff>
    </xdr:from>
    <xdr:ext cx="534377" cy="259045"/>
    <xdr:sp macro="" textlink="">
      <xdr:nvSpPr>
        <xdr:cNvPr id="546" name="テキスト ボックス 545"/>
        <xdr:cNvSpPr txBox="1"/>
      </xdr:nvSpPr>
      <xdr:spPr>
        <a:xfrm>
          <a:off x="13436111" y="58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156909</xdr:rowOff>
    </xdr:from>
    <xdr:to>
      <xdr:col>67</xdr:col>
      <xdr:colOff>101600</xdr:colOff>
      <xdr:row>36</xdr:row>
      <xdr:rowOff>87059</xdr:rowOff>
    </xdr:to>
    <xdr:sp macro="" textlink="">
      <xdr:nvSpPr>
        <xdr:cNvPr id="547" name="楕円 546"/>
        <xdr:cNvSpPr/>
      </xdr:nvSpPr>
      <xdr:spPr>
        <a:xfrm>
          <a:off x="12763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78186</xdr:rowOff>
    </xdr:from>
    <xdr:ext cx="534377" cy="259045"/>
    <xdr:sp macro="" textlink="">
      <xdr:nvSpPr>
        <xdr:cNvPr id="548" name="テキスト ボックス 547"/>
        <xdr:cNvSpPr txBox="1"/>
      </xdr:nvSpPr>
      <xdr:spPr>
        <a:xfrm>
          <a:off x="12547111"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160680</xdr:rowOff>
    </xdr:from>
    <xdr:to>
      <xdr:col>85</xdr:col>
      <xdr:colOff>127000</xdr:colOff>
      <xdr:row>59</xdr:row>
      <xdr:rowOff>36030</xdr:rowOff>
    </xdr:to>
    <xdr:cxnSp macro="">
      <xdr:nvCxnSpPr>
        <xdr:cNvPr id="578" name="直線コネクタ 577"/>
        <xdr:cNvCxnSpPr/>
      </xdr:nvCxnSpPr>
      <xdr:spPr>
        <a:xfrm flipV="1">
          <a:off x="15481300" y="10104780"/>
          <a:ext cx="8382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107950</xdr:rowOff>
    </xdr:from>
    <xdr:to>
      <xdr:col>81</xdr:col>
      <xdr:colOff>50800</xdr:colOff>
      <xdr:row>59</xdr:row>
      <xdr:rowOff>36030</xdr:rowOff>
    </xdr:to>
    <xdr:cxnSp macro="">
      <xdr:nvCxnSpPr>
        <xdr:cNvPr id="581" name="直線コネクタ 580"/>
        <xdr:cNvCxnSpPr/>
      </xdr:nvCxnSpPr>
      <xdr:spPr>
        <a:xfrm>
          <a:off x="14592300" y="10052050"/>
          <a:ext cx="889000" cy="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107950</xdr:rowOff>
    </xdr:from>
    <xdr:to>
      <xdr:col>76</xdr:col>
      <xdr:colOff>114300</xdr:colOff>
      <xdr:row>59</xdr:row>
      <xdr:rowOff>49454</xdr:rowOff>
    </xdr:to>
    <xdr:cxnSp macro="">
      <xdr:nvCxnSpPr>
        <xdr:cNvPr id="584" name="直線コネクタ 583"/>
        <xdr:cNvCxnSpPr/>
      </xdr:nvCxnSpPr>
      <xdr:spPr>
        <a:xfrm flipV="1">
          <a:off x="13703300" y="10052050"/>
          <a:ext cx="889000" cy="1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49454</xdr:rowOff>
    </xdr:from>
    <xdr:to>
      <xdr:col>71</xdr:col>
      <xdr:colOff>177800</xdr:colOff>
      <xdr:row>59</xdr:row>
      <xdr:rowOff>53302</xdr:rowOff>
    </xdr:to>
    <xdr:cxnSp macro="">
      <xdr:nvCxnSpPr>
        <xdr:cNvPr id="587" name="直線コネクタ 586"/>
        <xdr:cNvCxnSpPr/>
      </xdr:nvCxnSpPr>
      <xdr:spPr>
        <a:xfrm flipV="1">
          <a:off x="12814300" y="10165004"/>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109880</xdr:rowOff>
    </xdr:from>
    <xdr:to>
      <xdr:col>85</xdr:col>
      <xdr:colOff>177800</xdr:colOff>
      <xdr:row>59</xdr:row>
      <xdr:rowOff>40030</xdr:rowOff>
    </xdr:to>
    <xdr:sp macro="" textlink="">
      <xdr:nvSpPr>
        <xdr:cNvPr id="597" name="楕円 596"/>
        <xdr:cNvSpPr/>
      </xdr:nvSpPr>
      <xdr:spPr>
        <a:xfrm>
          <a:off x="16268700" y="100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24807</xdr:rowOff>
    </xdr:from>
    <xdr:ext cx="534377" cy="259045"/>
    <xdr:sp macro="" textlink="">
      <xdr:nvSpPr>
        <xdr:cNvPr id="598" name="教育費該当値テキスト"/>
        <xdr:cNvSpPr txBox="1"/>
      </xdr:nvSpPr>
      <xdr:spPr>
        <a:xfrm>
          <a:off x="16370300" y="99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156680</xdr:rowOff>
    </xdr:from>
    <xdr:to>
      <xdr:col>81</xdr:col>
      <xdr:colOff>101600</xdr:colOff>
      <xdr:row>59</xdr:row>
      <xdr:rowOff>86830</xdr:rowOff>
    </xdr:to>
    <xdr:sp macro="" textlink="">
      <xdr:nvSpPr>
        <xdr:cNvPr id="599" name="楕円 598"/>
        <xdr:cNvSpPr/>
      </xdr:nvSpPr>
      <xdr:spPr>
        <a:xfrm>
          <a:off x="15430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77957</xdr:rowOff>
    </xdr:from>
    <xdr:ext cx="534377" cy="259045"/>
    <xdr:sp macro="" textlink="">
      <xdr:nvSpPr>
        <xdr:cNvPr id="600" name="テキスト ボックス 599"/>
        <xdr:cNvSpPr txBox="1"/>
      </xdr:nvSpPr>
      <xdr:spPr>
        <a:xfrm>
          <a:off x="15214111" y="101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57150</xdr:rowOff>
    </xdr:from>
    <xdr:to>
      <xdr:col>76</xdr:col>
      <xdr:colOff>165100</xdr:colOff>
      <xdr:row>58</xdr:row>
      <xdr:rowOff>158750</xdr:rowOff>
    </xdr:to>
    <xdr:sp macro="" textlink="">
      <xdr:nvSpPr>
        <xdr:cNvPr id="601" name="楕円 600"/>
        <xdr:cNvSpPr/>
      </xdr:nvSpPr>
      <xdr:spPr>
        <a:xfrm>
          <a:off x="14541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149877</xdr:rowOff>
    </xdr:from>
    <xdr:ext cx="534377" cy="259045"/>
    <xdr:sp macro="" textlink="">
      <xdr:nvSpPr>
        <xdr:cNvPr id="602" name="テキスト ボックス 601"/>
        <xdr:cNvSpPr txBox="1"/>
      </xdr:nvSpPr>
      <xdr:spPr>
        <a:xfrm>
          <a:off x="14325111" y="100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170104</xdr:rowOff>
    </xdr:from>
    <xdr:to>
      <xdr:col>72</xdr:col>
      <xdr:colOff>38100</xdr:colOff>
      <xdr:row>59</xdr:row>
      <xdr:rowOff>100254</xdr:rowOff>
    </xdr:to>
    <xdr:sp macro="" textlink="">
      <xdr:nvSpPr>
        <xdr:cNvPr id="603" name="楕円 602"/>
        <xdr:cNvSpPr/>
      </xdr:nvSpPr>
      <xdr:spPr>
        <a:xfrm>
          <a:off x="13652500" y="101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91381</xdr:rowOff>
    </xdr:from>
    <xdr:ext cx="534377" cy="259045"/>
    <xdr:sp macro="" textlink="">
      <xdr:nvSpPr>
        <xdr:cNvPr id="604" name="テキスト ボックス 603"/>
        <xdr:cNvSpPr txBox="1"/>
      </xdr:nvSpPr>
      <xdr:spPr>
        <a:xfrm>
          <a:off x="13436111" y="102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2502</xdr:rowOff>
    </xdr:from>
    <xdr:to>
      <xdr:col>67</xdr:col>
      <xdr:colOff>101600</xdr:colOff>
      <xdr:row>59</xdr:row>
      <xdr:rowOff>104102</xdr:rowOff>
    </xdr:to>
    <xdr:sp macro="" textlink="">
      <xdr:nvSpPr>
        <xdr:cNvPr id="605" name="楕円 604"/>
        <xdr:cNvSpPr/>
      </xdr:nvSpPr>
      <xdr:spPr>
        <a:xfrm>
          <a:off x="12763500" y="101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95229</xdr:rowOff>
    </xdr:from>
    <xdr:ext cx="534377" cy="259045"/>
    <xdr:sp macro="" textlink="">
      <xdr:nvSpPr>
        <xdr:cNvPr id="606" name="テキスト ボックス 605"/>
        <xdr:cNvSpPr txBox="1"/>
      </xdr:nvSpPr>
      <xdr:spPr>
        <a:xfrm>
          <a:off x="12547111" y="10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xdr:rowOff>
    </xdr:from>
    <xdr:to>
      <xdr:col>85</xdr:col>
      <xdr:colOff>127000</xdr:colOff>
      <xdr:row>96</xdr:row>
      <xdr:rowOff>36830</xdr:rowOff>
    </xdr:to>
    <xdr:cxnSp macro="">
      <xdr:nvCxnSpPr>
        <xdr:cNvPr id="692" name="直線コネクタ 691"/>
        <xdr:cNvCxnSpPr/>
      </xdr:nvCxnSpPr>
      <xdr:spPr>
        <a:xfrm flipV="1">
          <a:off x="15481300" y="1645968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36830</xdr:rowOff>
    </xdr:from>
    <xdr:to>
      <xdr:col>81</xdr:col>
      <xdr:colOff>50800</xdr:colOff>
      <xdr:row>96</xdr:row>
      <xdr:rowOff>61404</xdr:rowOff>
    </xdr:to>
    <xdr:cxnSp macro="">
      <xdr:nvCxnSpPr>
        <xdr:cNvPr id="695" name="直線コネクタ 694"/>
        <xdr:cNvCxnSpPr/>
      </xdr:nvCxnSpPr>
      <xdr:spPr>
        <a:xfrm flipV="1">
          <a:off x="14592300" y="16496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42104</xdr:rowOff>
    </xdr:from>
    <xdr:to>
      <xdr:col>76</xdr:col>
      <xdr:colOff>114300</xdr:colOff>
      <xdr:row>96</xdr:row>
      <xdr:rowOff>61404</xdr:rowOff>
    </xdr:to>
    <xdr:cxnSp macro="">
      <xdr:nvCxnSpPr>
        <xdr:cNvPr id="698" name="直線コネクタ 697"/>
        <xdr:cNvCxnSpPr/>
      </xdr:nvCxnSpPr>
      <xdr:spPr>
        <a:xfrm>
          <a:off x="13703300" y="16501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31131</xdr:rowOff>
    </xdr:from>
    <xdr:to>
      <xdr:col>71</xdr:col>
      <xdr:colOff>177800</xdr:colOff>
      <xdr:row>96</xdr:row>
      <xdr:rowOff>42104</xdr:rowOff>
    </xdr:to>
    <xdr:cxnSp macro="">
      <xdr:nvCxnSpPr>
        <xdr:cNvPr id="701" name="直線コネクタ 700"/>
        <xdr:cNvCxnSpPr/>
      </xdr:nvCxnSpPr>
      <xdr:spPr>
        <a:xfrm>
          <a:off x="12814300" y="16490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121132</xdr:rowOff>
    </xdr:from>
    <xdr:to>
      <xdr:col>85</xdr:col>
      <xdr:colOff>177800</xdr:colOff>
      <xdr:row>96</xdr:row>
      <xdr:rowOff>51282</xdr:rowOff>
    </xdr:to>
    <xdr:sp macro="" textlink="">
      <xdr:nvSpPr>
        <xdr:cNvPr id="711" name="楕円 710"/>
        <xdr:cNvSpPr/>
      </xdr:nvSpPr>
      <xdr:spPr>
        <a:xfrm>
          <a:off x="162687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99559</xdr:rowOff>
    </xdr:from>
    <xdr:ext cx="534377" cy="259045"/>
    <xdr:sp macro="" textlink="">
      <xdr:nvSpPr>
        <xdr:cNvPr id="712" name="公債費該当値テキスト"/>
        <xdr:cNvSpPr txBox="1"/>
      </xdr:nvSpPr>
      <xdr:spPr>
        <a:xfrm>
          <a:off x="16370300" y="163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157480</xdr:rowOff>
    </xdr:from>
    <xdr:to>
      <xdr:col>81</xdr:col>
      <xdr:colOff>101600</xdr:colOff>
      <xdr:row>96</xdr:row>
      <xdr:rowOff>87630</xdr:rowOff>
    </xdr:to>
    <xdr:sp macro="" textlink="">
      <xdr:nvSpPr>
        <xdr:cNvPr id="713" name="楕円 712"/>
        <xdr:cNvSpPr/>
      </xdr:nvSpPr>
      <xdr:spPr>
        <a:xfrm>
          <a:off x="15430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78757</xdr:rowOff>
    </xdr:from>
    <xdr:ext cx="534377" cy="259045"/>
    <xdr:sp macro="" textlink="">
      <xdr:nvSpPr>
        <xdr:cNvPr id="714" name="テキスト ボックス 713"/>
        <xdr:cNvSpPr txBox="1"/>
      </xdr:nvSpPr>
      <xdr:spPr>
        <a:xfrm>
          <a:off x="15214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10604</xdr:rowOff>
    </xdr:from>
    <xdr:to>
      <xdr:col>76</xdr:col>
      <xdr:colOff>165100</xdr:colOff>
      <xdr:row>96</xdr:row>
      <xdr:rowOff>112204</xdr:rowOff>
    </xdr:to>
    <xdr:sp macro="" textlink="">
      <xdr:nvSpPr>
        <xdr:cNvPr id="715" name="楕円 714"/>
        <xdr:cNvSpPr/>
      </xdr:nvSpPr>
      <xdr:spPr>
        <a:xfrm>
          <a:off x="14541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103331</xdr:rowOff>
    </xdr:from>
    <xdr:ext cx="534377" cy="259045"/>
    <xdr:sp macro="" textlink="">
      <xdr:nvSpPr>
        <xdr:cNvPr id="716" name="テキスト ボックス 715"/>
        <xdr:cNvSpPr txBox="1"/>
      </xdr:nvSpPr>
      <xdr:spPr>
        <a:xfrm>
          <a:off x="14325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162754</xdr:rowOff>
    </xdr:from>
    <xdr:to>
      <xdr:col>72</xdr:col>
      <xdr:colOff>38100</xdr:colOff>
      <xdr:row>96</xdr:row>
      <xdr:rowOff>92904</xdr:rowOff>
    </xdr:to>
    <xdr:sp macro="" textlink="">
      <xdr:nvSpPr>
        <xdr:cNvPr id="717" name="楕円 716"/>
        <xdr:cNvSpPr/>
      </xdr:nvSpPr>
      <xdr:spPr>
        <a:xfrm>
          <a:off x="136525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84031</xdr:rowOff>
    </xdr:from>
    <xdr:ext cx="534377" cy="259045"/>
    <xdr:sp macro="" textlink="">
      <xdr:nvSpPr>
        <xdr:cNvPr id="718" name="テキスト ボックス 717"/>
        <xdr:cNvSpPr txBox="1"/>
      </xdr:nvSpPr>
      <xdr:spPr>
        <a:xfrm>
          <a:off x="13436111" y="165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151781</xdr:rowOff>
    </xdr:from>
    <xdr:to>
      <xdr:col>67</xdr:col>
      <xdr:colOff>101600</xdr:colOff>
      <xdr:row>96</xdr:row>
      <xdr:rowOff>81931</xdr:rowOff>
    </xdr:to>
    <xdr:sp macro="" textlink="">
      <xdr:nvSpPr>
        <xdr:cNvPr id="719" name="楕円 718"/>
        <xdr:cNvSpPr/>
      </xdr:nvSpPr>
      <xdr:spPr>
        <a:xfrm>
          <a:off x="12763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73058</xdr:rowOff>
    </xdr:from>
    <xdr:ext cx="534377" cy="259045"/>
    <xdr:sp macro="" textlink="">
      <xdr:nvSpPr>
        <xdr:cNvPr id="720" name="テキスト ボックス 719"/>
        <xdr:cNvSpPr txBox="1"/>
      </xdr:nvSpPr>
      <xdr:spPr>
        <a:xfrm>
          <a:off x="12547111" y="165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労働費・消防費以外は、すべて類似団体平均を下回る金額となっている。民生費・衛生費・農林水産費・商工費・公債費は増加傾向にある。</a:t>
          </a:r>
          <a:endParaRPr lang="ja-JP" altLang="ja-JP" sz="1400">
            <a:effectLst/>
          </a:endParaRPr>
        </a:p>
        <a:p>
          <a:r>
            <a:rPr kumimoji="1" lang="ja-JP" altLang="ja-JP" sz="1100" baseline="0">
              <a:solidFill>
                <a:schemeClr val="dk1"/>
              </a:solidFill>
              <a:effectLst/>
              <a:latin typeface="+mn-lt"/>
              <a:ea typeface="+mn-ea"/>
              <a:cs typeface="+mn-cs"/>
            </a:rPr>
            <a:t>　民生費は、</a:t>
          </a:r>
          <a:r>
            <a:rPr kumimoji="1" lang="ja-JP" altLang="en-US" sz="1100" baseline="0">
              <a:solidFill>
                <a:schemeClr val="dk1"/>
              </a:solidFill>
              <a:effectLst/>
              <a:latin typeface="+mn-lt"/>
              <a:ea typeface="+mn-ea"/>
              <a:cs typeface="+mn-cs"/>
            </a:rPr>
            <a:t>住民税非課税世帯等臨時特別給付金の皆減により減少</a:t>
          </a:r>
          <a:r>
            <a:rPr kumimoji="1" lang="ja-JP" altLang="ja-JP" sz="1100" baseline="0">
              <a:solidFill>
                <a:schemeClr val="dk1"/>
              </a:solidFill>
              <a:effectLst/>
              <a:latin typeface="+mn-lt"/>
              <a:ea typeface="+mn-ea"/>
              <a:cs typeface="+mn-cs"/>
            </a:rPr>
            <a:t>した。衛生費は新型コロナウィルスワクチン接種関連委託費等</a:t>
          </a:r>
          <a:r>
            <a:rPr kumimoji="1" lang="ja-JP" altLang="en-US" sz="1100" baseline="0">
              <a:solidFill>
                <a:schemeClr val="dk1"/>
              </a:solidFill>
              <a:effectLst/>
              <a:latin typeface="+mn-lt"/>
              <a:ea typeface="+mn-ea"/>
              <a:cs typeface="+mn-cs"/>
            </a:rPr>
            <a:t>の減少に併せて衛生費全体も減少</a:t>
          </a:r>
          <a:r>
            <a:rPr kumimoji="1" lang="ja-JP" altLang="ja-JP" sz="1100" baseline="0">
              <a:solidFill>
                <a:schemeClr val="dk1"/>
              </a:solidFill>
              <a:effectLst/>
              <a:latin typeface="+mn-lt"/>
              <a:ea typeface="+mn-ea"/>
              <a:cs typeface="+mn-cs"/>
            </a:rPr>
            <a:t>した。農林水産業費はほ場整備事業負担金の増加が要因である。商工費は</a:t>
          </a:r>
          <a:r>
            <a:rPr kumimoji="1" lang="ja-JP" altLang="en-US" sz="1100" baseline="0">
              <a:solidFill>
                <a:schemeClr val="dk1"/>
              </a:solidFill>
              <a:effectLst/>
              <a:latin typeface="+mn-lt"/>
              <a:ea typeface="+mn-ea"/>
              <a:cs typeface="+mn-cs"/>
            </a:rPr>
            <a:t>節電設備導入支援補助金</a:t>
          </a:r>
          <a:r>
            <a:rPr kumimoji="1" lang="ja-JP" altLang="ja-JP" sz="1100" baseline="0">
              <a:solidFill>
                <a:schemeClr val="dk1"/>
              </a:solidFill>
              <a:effectLst/>
              <a:latin typeface="+mn-lt"/>
              <a:ea typeface="+mn-ea"/>
              <a:cs typeface="+mn-cs"/>
            </a:rPr>
            <a:t>の開始に伴い増加した。公債費は</a:t>
          </a:r>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の償還開始</a:t>
          </a:r>
          <a:r>
            <a:rPr kumimoji="1" lang="ja-JP" altLang="ja-JP" sz="1100" baseline="0">
              <a:solidFill>
                <a:schemeClr val="dk1"/>
              </a:solidFill>
              <a:effectLst/>
              <a:latin typeface="+mn-lt"/>
              <a:ea typeface="+mn-ea"/>
              <a:cs typeface="+mn-cs"/>
            </a:rPr>
            <a:t>に伴い償還元金が増額した。今後も公共施設の統廃合など普通建設事業費の増額が見込まれるが、事業を平準化し、公債費を平準化していく必要がある。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実質単年度収支額は</a:t>
          </a:r>
          <a:r>
            <a:rPr kumimoji="1" lang="ja-JP" altLang="en-US" sz="1400" b="0" i="0" baseline="0">
              <a:solidFill>
                <a:schemeClr val="dk1"/>
              </a:solidFill>
              <a:effectLst/>
              <a:latin typeface="+mn-lt"/>
              <a:ea typeface="+mn-ea"/>
              <a:cs typeface="+mn-cs"/>
            </a:rPr>
            <a:t>、歳出が大きく変わらなかったのに対して、歳入が減少したことから赤字</a:t>
          </a:r>
          <a:r>
            <a:rPr kumimoji="1" lang="ja-JP" altLang="ja-JP" sz="1400" b="0" i="0" baseline="0">
              <a:solidFill>
                <a:schemeClr val="dk1"/>
              </a:solidFill>
              <a:effectLst/>
              <a:latin typeface="+mn-lt"/>
              <a:ea typeface="+mn-ea"/>
              <a:cs typeface="+mn-cs"/>
            </a:rPr>
            <a:t>となっている。</a:t>
          </a:r>
          <a:r>
            <a:rPr kumimoji="1" lang="ja-JP" altLang="en-US" sz="1400" b="0" i="0" baseline="0">
              <a:solidFill>
                <a:schemeClr val="dk1"/>
              </a:solidFill>
              <a:effectLst/>
              <a:latin typeface="+mn-lt"/>
              <a:ea typeface="+mn-ea"/>
              <a:cs typeface="+mn-cs"/>
            </a:rPr>
            <a:t>その要因として、国庫支出金が減額</a:t>
          </a:r>
          <a:r>
            <a:rPr kumimoji="1" lang="ja-JP" altLang="ja-JP" sz="1400" b="0" i="0" baseline="0">
              <a:solidFill>
                <a:schemeClr val="dk1"/>
              </a:solidFill>
              <a:effectLst/>
              <a:latin typeface="+mn-lt"/>
              <a:ea typeface="+mn-ea"/>
              <a:cs typeface="+mn-cs"/>
            </a:rPr>
            <a:t>と</a:t>
          </a:r>
          <a:r>
            <a:rPr kumimoji="1" lang="ja-JP" altLang="en-US" sz="1400" b="0" i="0" baseline="0">
              <a:solidFill>
                <a:schemeClr val="dk1"/>
              </a:solidFill>
              <a:effectLst/>
              <a:latin typeface="+mn-lt"/>
              <a:ea typeface="+mn-ea"/>
              <a:cs typeface="+mn-cs"/>
            </a:rPr>
            <a:t>なったことが挙げられる</a:t>
          </a:r>
          <a:r>
            <a:rPr kumimoji="1" lang="ja-JP" altLang="ja-JP" sz="1400" b="0" i="0" baseline="0">
              <a:solidFill>
                <a:schemeClr val="dk1"/>
              </a:solidFill>
              <a:effectLst/>
              <a:latin typeface="+mn-lt"/>
              <a:ea typeface="+mn-ea"/>
              <a:cs typeface="+mn-cs"/>
            </a:rPr>
            <a:t>。</a:t>
          </a:r>
          <a:endParaRPr lang="ja-JP" altLang="ja-JP" sz="1800">
            <a:effectLst/>
          </a:endParaRPr>
        </a:p>
        <a:p>
          <a:r>
            <a:rPr kumimoji="1" lang="ja-JP" altLang="ja-JP" sz="1400" b="0" i="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今後も、事務事業の見直し・統廃合などを進め、歳入に見合った適正な歳出規模とし健全な行財政運営に努めていく。</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一般会計、</a:t>
          </a:r>
          <a:r>
            <a:rPr kumimoji="1" lang="ja-JP" altLang="ja-JP" sz="1400" b="0" i="0" baseline="0">
              <a:solidFill>
                <a:schemeClr val="dk1"/>
              </a:solidFill>
              <a:effectLst/>
              <a:latin typeface="+mn-lt"/>
              <a:ea typeface="+mn-ea"/>
              <a:cs typeface="+mn-cs"/>
            </a:rPr>
            <a:t>中小企業従業員退職金等共済事業特別会計以外は前年度水準から上昇している。</a:t>
          </a:r>
          <a:endParaRPr lang="ja-JP" altLang="ja-JP" sz="1800">
            <a:effectLst/>
          </a:endParaRPr>
        </a:p>
        <a:p>
          <a:r>
            <a:rPr kumimoji="1" lang="ja-JP" altLang="ja-JP" sz="1400" b="0" i="0" baseline="0">
              <a:solidFill>
                <a:schemeClr val="dk1"/>
              </a:solidFill>
              <a:effectLst/>
              <a:latin typeface="+mn-lt"/>
              <a:ea typeface="+mn-ea"/>
              <a:cs typeface="+mn-cs"/>
            </a:rPr>
            <a:t>　今後も、標準財政規模に見合った行財政運営に努める。</a:t>
          </a:r>
          <a:endParaRPr lang="ja-JP" altLang="ja-JP" sz="1800">
            <a:effectLst/>
          </a:endParaRPr>
        </a:p>
        <a:p>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下水道事業は令和</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年度に特別会計から企業会計に移行</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年度の元利償還金は、</a:t>
          </a:r>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の元金償還開始</a:t>
          </a:r>
          <a:r>
            <a:rPr lang="ja-JP" altLang="ja-JP" sz="1100">
              <a:solidFill>
                <a:schemeClr val="dk1"/>
              </a:solidFill>
              <a:effectLst/>
              <a:latin typeface="+mn-lt"/>
              <a:ea typeface="+mn-ea"/>
              <a:cs typeface="+mn-cs"/>
            </a:rPr>
            <a:t>により、償還額が増加したことが挙げられる。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公共施設の統廃合など普通建設事業費の増額が見込まれるが、事業を平準化しながら交付税措置のある起債を中心に計画的に借入することで、償還額の平準化や比率の急激な悪化防止を図る。また、全体の起債額を償還元金以下に抑えることを目標とし、公債費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年度の地方債現在高は元金償還額より低く市債借入を行ったことにより、</a:t>
          </a:r>
          <a:r>
            <a:rPr kumimoji="1" lang="en-US" altLang="ja-JP" sz="1400">
              <a:solidFill>
                <a:schemeClr val="dk1"/>
              </a:solidFill>
              <a:effectLst/>
              <a:latin typeface="+mn-lt"/>
              <a:ea typeface="+mn-ea"/>
              <a:cs typeface="+mn-cs"/>
            </a:rPr>
            <a:t>905</a:t>
          </a:r>
          <a:r>
            <a:rPr kumimoji="1" lang="ja-JP" altLang="ja-JP" sz="1400">
              <a:solidFill>
                <a:schemeClr val="dk1"/>
              </a:solidFill>
              <a:effectLst/>
              <a:latin typeface="+mn-lt"/>
              <a:ea typeface="+mn-ea"/>
              <a:cs typeface="+mn-cs"/>
            </a:rPr>
            <a:t>百万円減少した。</a:t>
          </a:r>
          <a:endParaRPr lang="ja-JP" altLang="ja-JP" sz="1800">
            <a:effectLst/>
          </a:endParaRPr>
        </a:p>
        <a:p>
          <a:r>
            <a:rPr kumimoji="1" lang="ja-JP" altLang="ja-JP" sz="1400">
              <a:solidFill>
                <a:schemeClr val="dk1"/>
              </a:solidFill>
              <a:effectLst/>
              <a:latin typeface="+mn-lt"/>
              <a:ea typeface="+mn-ea"/>
              <a:cs typeface="+mn-cs"/>
            </a:rPr>
            <a:t>　また、公営企業債等繰入見込額についても</a:t>
          </a:r>
          <a:r>
            <a:rPr kumimoji="1" lang="en-US" altLang="ja-JP" sz="1400">
              <a:solidFill>
                <a:schemeClr val="dk1"/>
              </a:solidFill>
              <a:effectLst/>
              <a:latin typeface="+mn-lt"/>
              <a:ea typeface="+mn-ea"/>
              <a:cs typeface="+mn-cs"/>
            </a:rPr>
            <a:t>254</a:t>
          </a:r>
          <a:r>
            <a:rPr kumimoji="1" lang="ja-JP" altLang="ja-JP" sz="1400">
              <a:solidFill>
                <a:schemeClr val="dk1"/>
              </a:solidFill>
              <a:effectLst/>
              <a:latin typeface="+mn-lt"/>
              <a:ea typeface="+mn-ea"/>
              <a:cs typeface="+mn-cs"/>
            </a:rPr>
            <a:t>百万円減少している。要因は、下水道事業において元利償還が進み、公営企業債の残高が減少したことによる。</a:t>
          </a:r>
          <a:endParaRPr lang="ja-JP" altLang="ja-JP" sz="1800">
            <a:effectLst/>
          </a:endParaRPr>
        </a:p>
        <a:p>
          <a:r>
            <a:rPr kumimoji="1" lang="ja-JP" altLang="ja-JP" sz="1400">
              <a:solidFill>
                <a:schemeClr val="dk1"/>
              </a:solidFill>
              <a:effectLst/>
              <a:latin typeface="+mn-lt"/>
              <a:ea typeface="+mn-ea"/>
              <a:cs typeface="+mn-cs"/>
            </a:rPr>
            <a:t>　一般廃棄物処理施設整備基金等の積み増しにより、充当可能基金が増額した。</a:t>
          </a:r>
          <a:endParaRPr lang="ja-JP" altLang="ja-JP" sz="1800">
            <a:effectLst/>
          </a:endParaRPr>
        </a:p>
        <a:p>
          <a:r>
            <a:rPr kumimoji="1" lang="ja-JP" altLang="ja-JP" sz="1400">
              <a:solidFill>
                <a:schemeClr val="dk1"/>
              </a:solidFill>
              <a:effectLst/>
              <a:latin typeface="+mn-lt"/>
              <a:ea typeface="+mn-ea"/>
              <a:cs typeface="+mn-cs"/>
            </a:rPr>
            <a:t>　今後も引き続き地方債残高の縮減を進めるなど、財政の健全化に努めるとともに、公営企業の運営をより一層健全化していく必要がある。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一般廃棄物処理施設整備基金等の残高増額により、前年度から</a:t>
          </a:r>
          <a:r>
            <a:rPr lang="en-US" altLang="ja-JP" sz="1100" b="0" i="0" baseline="0">
              <a:solidFill>
                <a:schemeClr val="dk1"/>
              </a:solidFill>
              <a:effectLst/>
              <a:latin typeface="+mn-lt"/>
              <a:ea typeface="+mn-ea"/>
              <a:cs typeface="+mn-cs"/>
            </a:rPr>
            <a:t>368</a:t>
          </a:r>
          <a:r>
            <a:rPr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積立額の大きな基金は、財政調整基金、一般廃棄物処理施設整備基金、公共施設修繕引当基金である。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一般廃棄物処理施設整備基金や公共施設修繕引当基金については、将来の施設更新に備えるため、基金への積立をしている。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老朽化した一般廃棄物処理施設の更新整備や公共施設の大規模改修等による取崩しも予定されていることから、計画的に積立をしていく。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（基金の使途）</a:t>
          </a:r>
          <a:endParaRPr lang="en-US" altLang="ja-JP" sz="1400" b="0" i="0" baseline="0">
            <a:solidFill>
              <a:schemeClr val="dk1"/>
            </a:solidFill>
            <a:effectLst/>
            <a:latin typeface="+mn-lt"/>
            <a:ea typeface="+mn-ea"/>
            <a:cs typeface="+mn-cs"/>
          </a:endParaRPr>
        </a:p>
        <a:p>
          <a:pPr eaLnBrk="1" fontAlgn="auto" latinLnBrk="0" hangingPunct="1"/>
          <a:r>
            <a:rPr lang="ja-JP" altLang="ja-JP" sz="1400" b="0" i="0" baseline="0">
              <a:solidFill>
                <a:schemeClr val="dk1"/>
              </a:solidFill>
              <a:effectLst/>
              <a:latin typeface="+mn-lt"/>
              <a:ea typeface="+mn-ea"/>
              <a:cs typeface="+mn-cs"/>
            </a:rPr>
            <a:t>一般廃棄物処理施設整備基金　・・・・　一般廃棄物処理施設の更新整備</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公共施設の修繕に要する経費</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中小企業従業員退職金等共済基金　・・　中小企業従業員の退職金等共済資金に充てる資金</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ふるさと応援寄附基金　・・・・・・・　ふるさと応援による寄附金</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協働によるまちづくり基金　・・・・・　市民との協働によるまちづくりを推進する事業に要する経費</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一般廃棄物処理施設整備基金　・・・・　</a:t>
          </a:r>
          <a:r>
            <a:rPr kumimoji="1" lang="ja-JP" altLang="ja-JP" sz="1400" b="0" i="0" baseline="0">
              <a:solidFill>
                <a:schemeClr val="dk1"/>
              </a:solidFill>
              <a:effectLst/>
              <a:latin typeface="+mn-lt"/>
              <a:ea typeface="+mn-ea"/>
              <a:cs typeface="+mn-cs"/>
            </a:rPr>
            <a:t>将来の整備に向けた積立による増</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a:t>
          </a:r>
          <a:r>
            <a:rPr kumimoji="1" lang="ja-JP" altLang="ja-JP" sz="1400" b="0" i="0" baseline="0">
              <a:solidFill>
                <a:schemeClr val="dk1"/>
              </a:solidFill>
              <a:effectLst/>
              <a:latin typeface="+mn-lt"/>
              <a:ea typeface="+mn-ea"/>
              <a:cs typeface="+mn-cs"/>
            </a:rPr>
            <a:t>将来の修繕に向けた積立による増</a:t>
          </a:r>
          <a:endParaRPr lang="ja-JP" altLang="ja-JP" sz="1800">
            <a:effectLst/>
          </a:endParaRPr>
        </a:p>
        <a:p>
          <a:pPr eaLnBrk="1" fontAlgn="auto" latinLnBrk="0" hangingPunct="1"/>
          <a:r>
            <a:rPr kumimoji="1" lang="en-US" altLang="ja-JP" sz="1400" b="0" i="0" baseline="0">
              <a:solidFill>
                <a:schemeClr val="dk1"/>
              </a:solidFill>
              <a:effectLst/>
              <a:latin typeface="+mn-lt"/>
              <a:ea typeface="+mn-ea"/>
              <a:cs typeface="+mn-cs"/>
            </a:rPr>
            <a:t> </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一般廃棄物処理施設整備基金　・・・・　</a:t>
          </a:r>
          <a:r>
            <a:rPr kumimoji="1" lang="ja-JP" altLang="ja-JP" sz="1400" b="0" i="0" baseline="0">
              <a:solidFill>
                <a:schemeClr val="dk1"/>
              </a:solidFill>
              <a:effectLst/>
              <a:latin typeface="+mn-lt"/>
              <a:ea typeface="+mn-ea"/>
              <a:cs typeface="+mn-cs"/>
            </a:rPr>
            <a:t>引き続き積立を行い、令和</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年度までに残高</a:t>
          </a:r>
          <a:r>
            <a:rPr kumimoji="1" lang="en-US" altLang="ja-JP" sz="1400" b="0" i="0" baseline="0">
              <a:solidFill>
                <a:schemeClr val="dk1"/>
              </a:solidFill>
              <a:effectLst/>
              <a:latin typeface="+mn-lt"/>
              <a:ea typeface="+mn-ea"/>
              <a:cs typeface="+mn-cs"/>
            </a:rPr>
            <a:t>18</a:t>
          </a:r>
          <a:r>
            <a:rPr kumimoji="1" lang="ja-JP" altLang="ja-JP" sz="1400" b="0" i="0" baseline="0">
              <a:solidFill>
                <a:schemeClr val="dk1"/>
              </a:solidFill>
              <a:effectLst/>
              <a:latin typeface="+mn-lt"/>
              <a:ea typeface="+mn-ea"/>
              <a:cs typeface="+mn-cs"/>
            </a:rPr>
            <a:t>億円を目途に積立を行う。</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a:t>
          </a:r>
          <a:r>
            <a:rPr kumimoji="1" lang="ja-JP" altLang="ja-JP" sz="1400" b="0" i="0" baseline="0">
              <a:solidFill>
                <a:schemeClr val="dk1"/>
              </a:solidFill>
              <a:effectLst/>
              <a:latin typeface="+mn-lt"/>
              <a:ea typeface="+mn-ea"/>
              <a:cs typeface="+mn-cs"/>
            </a:rPr>
            <a:t>施設の減価償却費を算定基礎として、一定の割合で毎年度積立を行う。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取崩額と同額の積立を行ったため、大きな増減はなし。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財政調整機能のみならず、災害への備え等のため積立が必要であり、基金の積立を行っていく必要がある。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繰上げ償還など必要に応じて取り崩す。</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現在のところ、新たな積立は予定していない。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82</v>
      </c>
      <c r="C2" s="182"/>
      <c r="D2" s="183"/>
    </row>
    <row r="3" spans="1:119" ht="18.75" customHeight="1" thickBot="1">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23112352</v>
      </c>
      <c r="BO4" s="371"/>
      <c r="BP4" s="371"/>
      <c r="BQ4" s="371"/>
      <c r="BR4" s="371"/>
      <c r="BS4" s="371"/>
      <c r="BT4" s="371"/>
      <c r="BU4" s="372"/>
      <c r="BV4" s="370">
        <v>23602189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14.2</v>
      </c>
      <c r="CU4" s="377"/>
      <c r="CV4" s="377"/>
      <c r="CW4" s="377"/>
      <c r="CX4" s="377"/>
      <c r="CY4" s="377"/>
      <c r="CZ4" s="377"/>
      <c r="DA4" s="378"/>
      <c r="DB4" s="376">
        <v>16.7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21212954</v>
      </c>
      <c r="BO5" s="408"/>
      <c r="BP5" s="408"/>
      <c r="BQ5" s="408"/>
      <c r="BR5" s="408"/>
      <c r="BS5" s="408"/>
      <c r="BT5" s="408"/>
      <c r="BU5" s="409"/>
      <c r="BV5" s="407">
        <v>21228385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91.9</v>
      </c>
      <c r="CU5" s="405"/>
      <c r="CV5" s="405"/>
      <c r="CW5" s="405"/>
      <c r="CX5" s="405"/>
      <c r="CY5" s="405"/>
      <c r="CZ5" s="405"/>
      <c r="DA5" s="406"/>
      <c r="DB5" s="404">
        <v>86.1</v>
      </c>
      <c r="DC5" s="405"/>
      <c r="DD5" s="405"/>
      <c r="DE5" s="405"/>
      <c r="DF5" s="405"/>
      <c r="DG5" s="405"/>
      <c r="DH5" s="405"/>
      <c r="DI5" s="406"/>
    </row>
    <row r="6" spans="1:119" ht="18.75" customHeight="1">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1899398</v>
      </c>
      <c r="BO6" s="408"/>
      <c r="BP6" s="408"/>
      <c r="BQ6" s="408"/>
      <c r="BR6" s="408"/>
      <c r="BS6" s="408"/>
      <c r="BT6" s="408"/>
      <c r="BU6" s="409"/>
      <c r="BV6" s="407">
        <v>2373804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94.2</v>
      </c>
      <c r="CU6" s="445"/>
      <c r="CV6" s="445"/>
      <c r="CW6" s="445"/>
      <c r="CX6" s="445"/>
      <c r="CY6" s="445"/>
      <c r="CZ6" s="445"/>
      <c r="DA6" s="446"/>
      <c r="DB6" s="444">
        <v>93.3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237495</v>
      </c>
      <c r="BO7" s="408"/>
      <c r="BP7" s="408"/>
      <c r="BQ7" s="408"/>
      <c r="BR7" s="408"/>
      <c r="BS7" s="408"/>
      <c r="BT7" s="408"/>
      <c r="BU7" s="409"/>
      <c r="BV7" s="407">
        <v>374678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11735254</v>
      </c>
      <c r="CU7" s="408"/>
      <c r="CV7" s="408"/>
      <c r="CW7" s="408"/>
      <c r="CX7" s="408"/>
      <c r="CY7" s="408"/>
      <c r="CZ7" s="408"/>
      <c r="DA7" s="409"/>
      <c r="DB7" s="407">
        <v>11998348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1661903</v>
      </c>
      <c r="BO8" s="408"/>
      <c r="BP8" s="408"/>
      <c r="BQ8" s="408"/>
      <c r="BR8" s="408"/>
      <c r="BS8" s="408"/>
      <c r="BT8" s="408"/>
      <c r="BU8" s="409"/>
      <c r="BV8" s="407">
        <v>1999126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52862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103</v>
      </c>
      <c r="AV9" s="440"/>
      <c r="AW9" s="440"/>
      <c r="AX9" s="440"/>
      <c r="AY9" s="441" t="s">
        <v>118</v>
      </c>
      <c r="AZ9" s="442"/>
      <c r="BA9" s="442"/>
      <c r="BB9" s="442"/>
      <c r="BC9" s="442"/>
      <c r="BD9" s="442"/>
      <c r="BE9" s="442"/>
      <c r="BF9" s="442"/>
      <c r="BG9" s="442"/>
      <c r="BH9" s="442"/>
      <c r="BI9" s="442"/>
      <c r="BJ9" s="442"/>
      <c r="BK9" s="442"/>
      <c r="BL9" s="442"/>
      <c r="BM9" s="443"/>
      <c r="BN9" s="407">
        <v>-207995</v>
      </c>
      <c r="BO9" s="408"/>
      <c r="BP9" s="408"/>
      <c r="BQ9" s="408"/>
      <c r="BR9" s="408"/>
      <c r="BS9" s="408"/>
      <c r="BT9" s="408"/>
      <c r="BU9" s="409"/>
      <c r="BV9" s="407">
        <v>661378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11.9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7"/>
      <c r="N10" s="437"/>
      <c r="O10" s="437"/>
      <c r="P10" s="437"/>
      <c r="Q10" s="438"/>
      <c r="R10" s="458">
        <v>54874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103</v>
      </c>
      <c r="AV10" s="440"/>
      <c r="AW10" s="440"/>
      <c r="AX10" s="440"/>
      <c r="AY10" s="441" t="s">
        <v>122</v>
      </c>
      <c r="AZ10" s="442"/>
      <c r="BA10" s="442"/>
      <c r="BB10" s="442"/>
      <c r="BC10" s="442"/>
      <c r="BD10" s="442"/>
      <c r="BE10" s="442"/>
      <c r="BF10" s="442"/>
      <c r="BG10" s="442"/>
      <c r="BH10" s="442"/>
      <c r="BI10" s="442"/>
      <c r="BJ10" s="442"/>
      <c r="BK10" s="442"/>
      <c r="BL10" s="442"/>
      <c r="BM10" s="443"/>
      <c r="BN10" s="407">
        <v>500681</v>
      </c>
      <c r="BO10" s="408"/>
      <c r="BP10" s="408"/>
      <c r="BQ10" s="408"/>
      <c r="BR10" s="408"/>
      <c r="BS10" s="408"/>
      <c r="BT10" s="408"/>
      <c r="BU10" s="409"/>
      <c r="BV10" s="407">
        <v>1193309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c r="A12" s="181"/>
      <c r="B12" s="467" t="s">
        <v>131</v>
      </c>
      <c r="C12" s="468"/>
      <c r="D12" s="468"/>
      <c r="E12" s="468"/>
      <c r="F12" s="468"/>
      <c r="G12" s="468"/>
      <c r="H12" s="468"/>
      <c r="I12" s="468"/>
      <c r="J12" s="468"/>
      <c r="K12" s="469"/>
      <c r="L12" s="476" t="s">
        <v>132</v>
      </c>
      <c r="M12" s="477"/>
      <c r="N12" s="477"/>
      <c r="O12" s="477"/>
      <c r="P12" s="477"/>
      <c r="Q12" s="478"/>
      <c r="R12" s="479">
        <v>53951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111</v>
      </c>
      <c r="AV12" s="440"/>
      <c r="AW12" s="440"/>
      <c r="AX12" s="440"/>
      <c r="AY12" s="441" t="s">
        <v>136</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350000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139</v>
      </c>
      <c r="N13" s="499"/>
      <c r="O13" s="499"/>
      <c r="P13" s="499"/>
      <c r="Q13" s="500"/>
      <c r="R13" s="491">
        <v>51910</v>
      </c>
      <c r="S13" s="492"/>
      <c r="T13" s="492"/>
      <c r="U13" s="492"/>
      <c r="V13" s="493"/>
      <c r="W13" s="423" t="s">
        <v>140</v>
      </c>
      <c r="X13" s="424"/>
      <c r="Y13" s="424"/>
      <c r="Z13" s="424"/>
      <c r="AA13" s="424"/>
      <c r="AB13" s="414"/>
      <c r="AC13" s="458">
        <v>808</v>
      </c>
      <c r="AD13" s="459"/>
      <c r="AE13" s="459"/>
      <c r="AF13" s="459"/>
      <c r="AG13" s="501"/>
      <c r="AH13" s="458">
        <v>943</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-207314</v>
      </c>
      <c r="BO13" s="408"/>
      <c r="BP13" s="408"/>
      <c r="BQ13" s="408"/>
      <c r="BR13" s="408"/>
      <c r="BS13" s="408"/>
      <c r="BT13" s="408"/>
      <c r="BU13" s="409"/>
      <c r="BV13" s="407">
        <v>1504687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145</v>
      </c>
      <c r="M14" s="489"/>
      <c r="N14" s="489"/>
      <c r="O14" s="489"/>
      <c r="P14" s="489"/>
      <c r="Q14" s="490"/>
      <c r="R14" s="491">
        <v>54051</v>
      </c>
      <c r="S14" s="492"/>
      <c r="T14" s="492"/>
      <c r="U14" s="492"/>
      <c r="V14" s="493"/>
      <c r="W14" s="397"/>
      <c r="X14" s="398"/>
      <c r="Y14" s="398"/>
      <c r="Z14" s="398"/>
      <c r="AA14" s="398"/>
      <c r="AB14" s="387"/>
      <c r="AC14" s="494">
        <v>3.2</v>
      </c>
      <c r="AD14" s="495"/>
      <c r="AE14" s="495"/>
      <c r="AF14" s="495"/>
      <c r="AG14" s="496"/>
      <c r="AH14" s="494">
        <v>3.7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51.4</v>
      </c>
      <c r="CU14" s="506"/>
      <c r="CV14" s="506"/>
      <c r="CW14" s="506"/>
      <c r="CX14" s="506"/>
      <c r="CY14" s="506"/>
      <c r="CZ14" s="506"/>
      <c r="DA14" s="507"/>
      <c r="DB14" s="505">
        <v>57.4</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147</v>
      </c>
      <c r="N15" s="499"/>
      <c r="O15" s="499"/>
      <c r="P15" s="499"/>
      <c r="Q15" s="500"/>
      <c r="R15" s="491">
        <v>52233</v>
      </c>
      <c r="S15" s="492"/>
      <c r="T15" s="492"/>
      <c r="U15" s="492"/>
      <c r="V15" s="493"/>
      <c r="W15" s="423" t="s">
        <v>148</v>
      </c>
      <c r="X15" s="424"/>
      <c r="Y15" s="424"/>
      <c r="Z15" s="424"/>
      <c r="AA15" s="424"/>
      <c r="AB15" s="414"/>
      <c r="AC15" s="458">
        <v>8311</v>
      </c>
      <c r="AD15" s="459"/>
      <c r="AE15" s="459"/>
      <c r="AF15" s="459"/>
      <c r="AG15" s="501"/>
      <c r="AH15" s="458">
        <v>8578</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7292356</v>
      </c>
      <c r="BO15" s="371"/>
      <c r="BP15" s="371"/>
      <c r="BQ15" s="371"/>
      <c r="BR15" s="371"/>
      <c r="BS15" s="371"/>
      <c r="BT15" s="371"/>
      <c r="BU15" s="372"/>
      <c r="BV15" s="370">
        <v>7052749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33</v>
      </c>
      <c r="AD16" s="495"/>
      <c r="AE16" s="495"/>
      <c r="AF16" s="495"/>
      <c r="AG16" s="496"/>
      <c r="AH16" s="494">
        <v>33.700000000000003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9492383</v>
      </c>
      <c r="BO16" s="408"/>
      <c r="BP16" s="408"/>
      <c r="BQ16" s="408"/>
      <c r="BR16" s="408"/>
      <c r="BS16" s="408"/>
      <c r="BT16" s="408"/>
      <c r="BU16" s="409"/>
      <c r="BV16" s="407">
        <v>9155102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16091</v>
      </c>
      <c r="AD17" s="459"/>
      <c r="AE17" s="459"/>
      <c r="AF17" s="459"/>
      <c r="AG17" s="501"/>
      <c r="AH17" s="458">
        <v>15958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9248790</v>
      </c>
      <c r="BO17" s="408"/>
      <c r="BP17" s="408"/>
      <c r="BQ17" s="408"/>
      <c r="BR17" s="408"/>
      <c r="BS17" s="408"/>
      <c r="BT17" s="408"/>
      <c r="BU17" s="409"/>
      <c r="BV17" s="407">
        <v>8929624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158</v>
      </c>
      <c r="C18" s="450"/>
      <c r="D18" s="450"/>
      <c r="E18" s="530"/>
      <c r="F18" s="530"/>
      <c r="G18" s="530"/>
      <c r="H18" s="530"/>
      <c r="I18" s="530"/>
      <c r="J18" s="530"/>
      <c r="K18" s="530"/>
      <c r="L18" s="531">
        <v>58.64</v>
      </c>
      <c r="M18" s="531"/>
      <c r="N18" s="531"/>
      <c r="O18" s="531"/>
      <c r="P18" s="531"/>
      <c r="Q18" s="531"/>
      <c r="R18" s="532"/>
      <c r="S18" s="532"/>
      <c r="T18" s="532"/>
      <c r="U18" s="532"/>
      <c r="V18" s="533"/>
      <c r="W18" s="425"/>
      <c r="X18" s="426"/>
      <c r="Y18" s="426"/>
      <c r="Z18" s="426"/>
      <c r="AA18" s="426"/>
      <c r="AB18" s="417"/>
      <c r="AC18" s="534">
        <v>63.8</v>
      </c>
      <c r="AD18" s="535"/>
      <c r="AE18" s="535"/>
      <c r="AF18" s="535"/>
      <c r="AG18" s="536"/>
      <c r="AH18" s="534">
        <v>62.6</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11030026</v>
      </c>
      <c r="BO18" s="408"/>
      <c r="BP18" s="408"/>
      <c r="BQ18" s="408"/>
      <c r="BR18" s="408"/>
      <c r="BS18" s="408"/>
      <c r="BT18" s="408"/>
      <c r="BU18" s="409"/>
      <c r="BV18" s="407">
        <v>10679419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160</v>
      </c>
      <c r="C19" s="450"/>
      <c r="D19" s="450"/>
      <c r="E19" s="530"/>
      <c r="F19" s="530"/>
      <c r="G19" s="530"/>
      <c r="H19" s="530"/>
      <c r="I19" s="530"/>
      <c r="J19" s="530"/>
      <c r="K19" s="530"/>
      <c r="L19" s="538">
        <v>901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15556672</v>
      </c>
      <c r="BO19" s="408"/>
      <c r="BP19" s="408"/>
      <c r="BQ19" s="408"/>
      <c r="BR19" s="408"/>
      <c r="BS19" s="408"/>
      <c r="BT19" s="408"/>
      <c r="BU19" s="409"/>
      <c r="BV19" s="407">
        <v>15932372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162</v>
      </c>
      <c r="C20" s="450"/>
      <c r="D20" s="450"/>
      <c r="E20" s="530"/>
      <c r="F20" s="530"/>
      <c r="G20" s="530"/>
      <c r="H20" s="530"/>
      <c r="I20" s="530"/>
      <c r="J20" s="530"/>
      <c r="K20" s="530"/>
      <c r="L20" s="538">
        <v>21159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16873392</v>
      </c>
      <c r="BO22" s="371"/>
      <c r="BP22" s="371"/>
      <c r="BQ22" s="371"/>
      <c r="BR22" s="371"/>
      <c r="BS22" s="371"/>
      <c r="BT22" s="371"/>
      <c r="BU22" s="372"/>
      <c r="BV22" s="370">
        <v>17777741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10113904</v>
      </c>
      <c r="BO23" s="408"/>
      <c r="BP23" s="408"/>
      <c r="BQ23" s="408"/>
      <c r="BR23" s="408"/>
      <c r="BS23" s="408"/>
      <c r="BT23" s="408"/>
      <c r="BU23" s="409"/>
      <c r="BV23" s="407">
        <v>10860072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172</v>
      </c>
      <c r="F24" s="437"/>
      <c r="G24" s="437"/>
      <c r="H24" s="437"/>
      <c r="I24" s="437"/>
      <c r="J24" s="437"/>
      <c r="K24" s="438"/>
      <c r="L24" s="458">
        <v>1</v>
      </c>
      <c r="M24" s="459"/>
      <c r="N24" s="459"/>
      <c r="O24" s="459"/>
      <c r="P24" s="501"/>
      <c r="Q24" s="458">
        <v>9050</v>
      </c>
      <c r="R24" s="459"/>
      <c r="S24" s="459"/>
      <c r="T24" s="459"/>
      <c r="U24" s="459"/>
      <c r="V24" s="501"/>
      <c r="W24" s="553"/>
      <c r="X24" s="554"/>
      <c r="Y24" s="555"/>
      <c r="Z24" s="457" t="s">
        <v>173</v>
      </c>
      <c r="AA24" s="437"/>
      <c r="AB24" s="437"/>
      <c r="AC24" s="437"/>
      <c r="AD24" s="437"/>
      <c r="AE24" s="437"/>
      <c r="AF24" s="437"/>
      <c r="AG24" s="438"/>
      <c r="AH24" s="458">
        <v>368</v>
      </c>
      <c r="AI24" s="459"/>
      <c r="AJ24" s="459"/>
      <c r="AK24" s="459"/>
      <c r="AL24" s="501"/>
      <c r="AM24" s="458">
        <v>1104736</v>
      </c>
      <c r="AN24" s="459"/>
      <c r="AO24" s="459"/>
      <c r="AP24" s="459"/>
      <c r="AQ24" s="459"/>
      <c r="AR24" s="501"/>
      <c r="AS24" s="458">
        <v>3002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7543280</v>
      </c>
      <c r="BO24" s="408"/>
      <c r="BP24" s="408"/>
      <c r="BQ24" s="408"/>
      <c r="BR24" s="408"/>
      <c r="BS24" s="408"/>
      <c r="BT24" s="408"/>
      <c r="BU24" s="409"/>
      <c r="BV24" s="407">
        <v>7919956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175</v>
      </c>
      <c r="F25" s="437"/>
      <c r="G25" s="437"/>
      <c r="H25" s="437"/>
      <c r="I25" s="437"/>
      <c r="J25" s="437"/>
      <c r="K25" s="438"/>
      <c r="L25" s="458">
        <v>1</v>
      </c>
      <c r="M25" s="459"/>
      <c r="N25" s="459"/>
      <c r="O25" s="459"/>
      <c r="P25" s="501"/>
      <c r="Q25" s="458">
        <v>7780</v>
      </c>
      <c r="R25" s="459"/>
      <c r="S25" s="459"/>
      <c r="T25" s="459"/>
      <c r="U25" s="459"/>
      <c r="V25" s="501"/>
      <c r="W25" s="553"/>
      <c r="X25" s="554"/>
      <c r="Y25" s="555"/>
      <c r="Z25" s="457" t="s">
        <v>176</v>
      </c>
      <c r="AA25" s="437"/>
      <c r="AB25" s="437"/>
      <c r="AC25" s="437"/>
      <c r="AD25" s="437"/>
      <c r="AE25" s="437"/>
      <c r="AF25" s="437"/>
      <c r="AG25" s="438"/>
      <c r="AH25" s="458">
        <v>79</v>
      </c>
      <c r="AI25" s="459"/>
      <c r="AJ25" s="459"/>
      <c r="AK25" s="459"/>
      <c r="AL25" s="501"/>
      <c r="AM25" s="458">
        <v>243715</v>
      </c>
      <c r="AN25" s="459"/>
      <c r="AO25" s="459"/>
      <c r="AP25" s="459"/>
      <c r="AQ25" s="459"/>
      <c r="AR25" s="501"/>
      <c r="AS25" s="458">
        <v>3085</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1237649</v>
      </c>
      <c r="BO25" s="371"/>
      <c r="BP25" s="371"/>
      <c r="BQ25" s="371"/>
      <c r="BR25" s="371"/>
      <c r="BS25" s="371"/>
      <c r="BT25" s="371"/>
      <c r="BU25" s="372"/>
      <c r="BV25" s="370">
        <v>1247477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178</v>
      </c>
      <c r="F26" s="437"/>
      <c r="G26" s="437"/>
      <c r="H26" s="437"/>
      <c r="I26" s="437"/>
      <c r="J26" s="437"/>
      <c r="K26" s="438"/>
      <c r="L26" s="458">
        <v>1</v>
      </c>
      <c r="M26" s="459"/>
      <c r="N26" s="459"/>
      <c r="O26" s="459"/>
      <c r="P26" s="501"/>
      <c r="Q26" s="458">
        <v>7150</v>
      </c>
      <c r="R26" s="459"/>
      <c r="S26" s="459"/>
      <c r="T26" s="459"/>
      <c r="U26" s="459"/>
      <c r="V26" s="501"/>
      <c r="W26" s="553"/>
      <c r="X26" s="554"/>
      <c r="Y26" s="555"/>
      <c r="Z26" s="457" t="s">
        <v>179</v>
      </c>
      <c r="AA26" s="559"/>
      <c r="AB26" s="559"/>
      <c r="AC26" s="559"/>
      <c r="AD26" s="559"/>
      <c r="AE26" s="559"/>
      <c r="AF26" s="559"/>
      <c r="AG26" s="560"/>
      <c r="AH26" s="458">
        <v>6</v>
      </c>
      <c r="AI26" s="459"/>
      <c r="AJ26" s="459"/>
      <c r="AK26" s="459"/>
      <c r="AL26" s="501"/>
      <c r="AM26" s="458">
        <v>20106</v>
      </c>
      <c r="AN26" s="459"/>
      <c r="AO26" s="459"/>
      <c r="AP26" s="459"/>
      <c r="AQ26" s="459"/>
      <c r="AR26" s="501"/>
      <c r="AS26" s="458">
        <v>3351</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60000</v>
      </c>
      <c r="BO26" s="408"/>
      <c r="BP26" s="408"/>
      <c r="BQ26" s="408"/>
      <c r="BR26" s="408"/>
      <c r="BS26" s="408"/>
      <c r="BT26" s="408"/>
      <c r="BU26" s="409"/>
      <c r="BV26" s="407">
        <v>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181</v>
      </c>
      <c r="F27" s="437"/>
      <c r="G27" s="437"/>
      <c r="H27" s="437"/>
      <c r="I27" s="437"/>
      <c r="J27" s="437"/>
      <c r="K27" s="438"/>
      <c r="L27" s="458">
        <v>1</v>
      </c>
      <c r="M27" s="459"/>
      <c r="N27" s="459"/>
      <c r="O27" s="459"/>
      <c r="P27" s="501"/>
      <c r="Q27" s="458">
        <v>4490</v>
      </c>
      <c r="R27" s="459"/>
      <c r="S27" s="459"/>
      <c r="T27" s="459"/>
      <c r="U27" s="459"/>
      <c r="V27" s="501"/>
      <c r="W27" s="553"/>
      <c r="X27" s="554"/>
      <c r="Y27" s="555"/>
      <c r="Z27" s="457" t="s">
        <v>182</v>
      </c>
      <c r="AA27" s="437"/>
      <c r="AB27" s="437"/>
      <c r="AC27" s="437"/>
      <c r="AD27" s="437"/>
      <c r="AE27" s="437"/>
      <c r="AF27" s="437"/>
      <c r="AG27" s="438"/>
      <c r="AH27" s="458">
        <v>7</v>
      </c>
      <c r="AI27" s="459"/>
      <c r="AJ27" s="459"/>
      <c r="AK27" s="459"/>
      <c r="AL27" s="501"/>
      <c r="AM27" s="458">
        <v>27188</v>
      </c>
      <c r="AN27" s="459"/>
      <c r="AO27" s="459"/>
      <c r="AP27" s="459"/>
      <c r="AQ27" s="459"/>
      <c r="AR27" s="501"/>
      <c r="AS27" s="458">
        <v>3884</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138</v>
      </c>
      <c r="BO27" s="527"/>
      <c r="BP27" s="527"/>
      <c r="BQ27" s="527"/>
      <c r="BR27" s="527"/>
      <c r="BS27" s="527"/>
      <c r="BT27" s="527"/>
      <c r="BU27" s="528"/>
      <c r="BV27" s="526" t="s">
        <v>138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184</v>
      </c>
      <c r="F28" s="437"/>
      <c r="G28" s="437"/>
      <c r="H28" s="437"/>
      <c r="I28" s="437"/>
      <c r="J28" s="437"/>
      <c r="K28" s="438"/>
      <c r="L28" s="458">
        <v>1</v>
      </c>
      <c r="M28" s="459"/>
      <c r="N28" s="459"/>
      <c r="O28" s="459"/>
      <c r="P28" s="501"/>
      <c r="Q28" s="458">
        <v>4010</v>
      </c>
      <c r="R28" s="459"/>
      <c r="S28" s="459"/>
      <c r="T28" s="459"/>
      <c r="U28" s="459"/>
      <c r="V28" s="501"/>
      <c r="W28" s="553"/>
      <c r="X28" s="554"/>
      <c r="Y28" s="555"/>
      <c r="Z28" s="457" t="s">
        <v>185</v>
      </c>
      <c r="AA28" s="437"/>
      <c r="AB28" s="437"/>
      <c r="AC28" s="437"/>
      <c r="AD28" s="437"/>
      <c r="AE28" s="437"/>
      <c r="AF28" s="437"/>
      <c r="AG28" s="438"/>
      <c r="AH28" s="458" t="s">
        <v>138</v>
      </c>
      <c r="AI28" s="459"/>
      <c r="AJ28" s="459"/>
      <c r="AK28" s="459"/>
      <c r="AL28" s="501"/>
      <c r="AM28" s="458" t="s">
        <v>138</v>
      </c>
      <c r="AN28" s="459"/>
      <c r="AO28" s="459"/>
      <c r="AP28" s="459"/>
      <c r="AQ28" s="459"/>
      <c r="AR28" s="501"/>
      <c r="AS28" s="458" t="s">
        <v>138</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1850874</v>
      </c>
      <c r="BO28" s="371"/>
      <c r="BP28" s="371"/>
      <c r="BQ28" s="371"/>
      <c r="BR28" s="371"/>
      <c r="BS28" s="371"/>
      <c r="BT28" s="371"/>
      <c r="BU28" s="372"/>
      <c r="BV28" s="370">
        <v>1850193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187</v>
      </c>
      <c r="F29" s="437"/>
      <c r="G29" s="437"/>
      <c r="H29" s="437"/>
      <c r="I29" s="437"/>
      <c r="J29" s="437"/>
      <c r="K29" s="438"/>
      <c r="L29" s="458">
        <v>12</v>
      </c>
      <c r="M29" s="459"/>
      <c r="N29" s="459"/>
      <c r="O29" s="459"/>
      <c r="P29" s="501"/>
      <c r="Q29" s="458">
        <v>3750</v>
      </c>
      <c r="R29" s="459"/>
      <c r="S29" s="459"/>
      <c r="T29" s="459"/>
      <c r="U29" s="459"/>
      <c r="V29" s="501"/>
      <c r="W29" s="556"/>
      <c r="X29" s="557"/>
      <c r="Y29" s="558"/>
      <c r="Z29" s="457" t="s">
        <v>188</v>
      </c>
      <c r="AA29" s="437"/>
      <c r="AB29" s="437"/>
      <c r="AC29" s="437"/>
      <c r="AD29" s="437"/>
      <c r="AE29" s="437"/>
      <c r="AF29" s="437"/>
      <c r="AG29" s="438"/>
      <c r="AH29" s="458">
        <v>375</v>
      </c>
      <c r="AI29" s="459"/>
      <c r="AJ29" s="459"/>
      <c r="AK29" s="459"/>
      <c r="AL29" s="501"/>
      <c r="AM29" s="458">
        <v>1131924</v>
      </c>
      <c r="AN29" s="459"/>
      <c r="AO29" s="459"/>
      <c r="AP29" s="459"/>
      <c r="AQ29" s="459"/>
      <c r="AR29" s="501"/>
      <c r="AS29" s="458">
        <v>3018</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25927</v>
      </c>
      <c r="BO29" s="408"/>
      <c r="BP29" s="408"/>
      <c r="BQ29" s="408"/>
      <c r="BR29" s="408"/>
      <c r="BS29" s="408"/>
      <c r="BT29" s="408"/>
      <c r="BU29" s="409"/>
      <c r="BV29" s="407">
        <v>25927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2932683</v>
      </c>
      <c r="BO30" s="527"/>
      <c r="BP30" s="527"/>
      <c r="BQ30" s="527"/>
      <c r="BR30" s="527"/>
      <c r="BS30" s="527"/>
      <c r="BT30" s="527"/>
      <c r="BU30" s="528"/>
      <c r="BV30" s="526">
        <v>2564713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199</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羽生の里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中小企業従業員退職金等共済事業特別会計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岩瀬土地区画整理組合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埼玉県都市ボートレース企業団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加須市・羽生市水防事務組合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行田羽生資源環境組合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39SAXoyt7X0wnaNBSNtdh/1ueLvF/r+mOd3jF1TRK9LXCYe6MmcbAOpoXPaAnPAVzJkeYq77GP/ikBjiZcVG0Q==" saltValue="LdFS+lMMNS8vZXaTKf+q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227</v>
      </c>
      <c r="C5" s="610"/>
      <c r="D5" s="610"/>
      <c r="E5" s="610"/>
      <c r="F5" s="610"/>
      <c r="G5" s="610"/>
      <c r="H5" s="610"/>
      <c r="I5" s="610"/>
      <c r="J5" s="610"/>
      <c r="K5" s="610"/>
      <c r="L5" s="610"/>
      <c r="M5" s="610"/>
      <c r="N5" s="610"/>
      <c r="O5" s="610"/>
      <c r="P5" s="610"/>
      <c r="Q5" s="611"/>
      <c r="R5" s="612">
        <v>8046630</v>
      </c>
      <c r="S5" s="613"/>
      <c r="T5" s="613"/>
      <c r="U5" s="613"/>
      <c r="V5" s="613"/>
      <c r="W5" s="613"/>
      <c r="X5" s="613"/>
      <c r="Y5" s="614"/>
      <c r="Z5" s="615">
        <v>34.799999999999997</v>
      </c>
      <c r="AA5" s="615"/>
      <c r="AB5" s="615"/>
      <c r="AC5" s="615"/>
      <c r="AD5" s="616">
        <v>7689755</v>
      </c>
      <c r="AE5" s="616"/>
      <c r="AF5" s="616"/>
      <c r="AG5" s="616"/>
      <c r="AH5" s="616"/>
      <c r="AI5" s="616"/>
      <c r="AJ5" s="616"/>
      <c r="AK5" s="616"/>
      <c r="AL5" s="617">
        <v>65.599999999999994</v>
      </c>
      <c r="AM5" s="618"/>
      <c r="AN5" s="618"/>
      <c r="AO5" s="619"/>
      <c r="AP5" s="609" t="s">
        <v>228</v>
      </c>
      <c r="AQ5" s="610"/>
      <c r="AR5" s="610"/>
      <c r="AS5" s="610"/>
      <c r="AT5" s="610"/>
      <c r="AU5" s="610"/>
      <c r="AV5" s="610"/>
      <c r="AW5" s="610"/>
      <c r="AX5" s="610"/>
      <c r="AY5" s="610"/>
      <c r="AZ5" s="610"/>
      <c r="BA5" s="610"/>
      <c r="BB5" s="610"/>
      <c r="BC5" s="610"/>
      <c r="BD5" s="610"/>
      <c r="BE5" s="610"/>
      <c r="BF5" s="611"/>
      <c r="BG5" s="623">
        <v>7675179</v>
      </c>
      <c r="BH5" s="624"/>
      <c r="BI5" s="624"/>
      <c r="BJ5" s="624"/>
      <c r="BK5" s="624"/>
      <c r="BL5" s="624"/>
      <c r="BM5" s="624"/>
      <c r="BN5" s="625"/>
      <c r="BO5" s="626">
        <v>95.4</v>
      </c>
      <c r="BP5" s="626"/>
      <c r="BQ5" s="626"/>
      <c r="BR5" s="626"/>
      <c r="BS5" s="627" t="s">
        <v>130</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c r="B6" s="620" t="s">
        <v>232</v>
      </c>
      <c r="C6" s="621"/>
      <c r="D6" s="621"/>
      <c r="E6" s="621"/>
      <c r="F6" s="621"/>
      <c r="G6" s="621"/>
      <c r="H6" s="621"/>
      <c r="I6" s="621"/>
      <c r="J6" s="621"/>
      <c r="K6" s="621"/>
      <c r="L6" s="621"/>
      <c r="M6" s="621"/>
      <c r="N6" s="621"/>
      <c r="O6" s="621"/>
      <c r="P6" s="621"/>
      <c r="Q6" s="622"/>
      <c r="R6" s="623">
        <v>223109</v>
      </c>
      <c r="S6" s="624"/>
      <c r="T6" s="624"/>
      <c r="U6" s="624"/>
      <c r="V6" s="624"/>
      <c r="W6" s="624"/>
      <c r="X6" s="624"/>
      <c r="Y6" s="625"/>
      <c r="Z6" s="626">
        <v>1</v>
      </c>
      <c r="AA6" s="626"/>
      <c r="AB6" s="626"/>
      <c r="AC6" s="626"/>
      <c r="AD6" s="627">
        <v>223109</v>
      </c>
      <c r="AE6" s="627"/>
      <c r="AF6" s="627"/>
      <c r="AG6" s="627"/>
      <c r="AH6" s="627"/>
      <c r="AI6" s="627"/>
      <c r="AJ6" s="627"/>
      <c r="AK6" s="627"/>
      <c r="AL6" s="628">
        <v>1.9</v>
      </c>
      <c r="AM6" s="629"/>
      <c r="AN6" s="629"/>
      <c r="AO6" s="630"/>
      <c r="AP6" s="620" t="s">
        <v>233</v>
      </c>
      <c r="AQ6" s="621"/>
      <c r="AR6" s="621"/>
      <c r="AS6" s="621"/>
      <c r="AT6" s="621"/>
      <c r="AU6" s="621"/>
      <c r="AV6" s="621"/>
      <c r="AW6" s="621"/>
      <c r="AX6" s="621"/>
      <c r="AY6" s="621"/>
      <c r="AZ6" s="621"/>
      <c r="BA6" s="621"/>
      <c r="BB6" s="621"/>
      <c r="BC6" s="621"/>
      <c r="BD6" s="621"/>
      <c r="BE6" s="621"/>
      <c r="BF6" s="622"/>
      <c r="BG6" s="623">
        <v>7675179</v>
      </c>
      <c r="BH6" s="624"/>
      <c r="BI6" s="624"/>
      <c r="BJ6" s="624"/>
      <c r="BK6" s="624"/>
      <c r="BL6" s="624"/>
      <c r="BM6" s="624"/>
      <c r="BN6" s="625"/>
      <c r="BO6" s="626">
        <v>95.4</v>
      </c>
      <c r="BP6" s="626"/>
      <c r="BQ6" s="626"/>
      <c r="BR6" s="626"/>
      <c r="BS6" s="627" t="s">
        <v>234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165372</v>
      </c>
      <c r="CS6" s="624"/>
      <c r="CT6" s="624"/>
      <c r="CU6" s="624"/>
      <c r="CV6" s="624"/>
      <c r="CW6" s="624"/>
      <c r="CX6" s="624"/>
      <c r="CY6" s="625"/>
      <c r="CZ6" s="617">
        <v>0.8</v>
      </c>
      <c r="DA6" s="618"/>
      <c r="DB6" s="618"/>
      <c r="DC6" s="634"/>
      <c r="DD6" s="632" t="s">
        <v>130</v>
      </c>
      <c r="DE6" s="624"/>
      <c r="DF6" s="624"/>
      <c r="DG6" s="624"/>
      <c r="DH6" s="624"/>
      <c r="DI6" s="624"/>
      <c r="DJ6" s="624"/>
      <c r="DK6" s="624"/>
      <c r="DL6" s="624"/>
      <c r="DM6" s="624"/>
      <c r="DN6" s="624"/>
      <c r="DO6" s="624"/>
      <c r="DP6" s="625"/>
      <c r="DQ6" s="632">
        <v>157562</v>
      </c>
      <c r="DR6" s="624"/>
      <c r="DS6" s="624"/>
      <c r="DT6" s="624"/>
      <c r="DU6" s="624"/>
      <c r="DV6" s="624"/>
      <c r="DW6" s="624"/>
      <c r="DX6" s="624"/>
      <c r="DY6" s="624"/>
      <c r="DZ6" s="624"/>
      <c r="EA6" s="624"/>
      <c r="EB6" s="624"/>
      <c r="EC6" s="633"/>
    </row>
    <row r="7" spans="2:143" ht="11.25" customHeight="1">
      <c r="B7" s="620" t="s">
        <v>236</v>
      </c>
      <c r="C7" s="621"/>
      <c r="D7" s="621"/>
      <c r="E7" s="621"/>
      <c r="F7" s="621"/>
      <c r="G7" s="621"/>
      <c r="H7" s="621"/>
      <c r="I7" s="621"/>
      <c r="J7" s="621"/>
      <c r="K7" s="621"/>
      <c r="L7" s="621"/>
      <c r="M7" s="621"/>
      <c r="N7" s="621"/>
      <c r="O7" s="621"/>
      <c r="P7" s="621"/>
      <c r="Q7" s="622"/>
      <c r="R7" s="623">
        <v>2597</v>
      </c>
      <c r="S7" s="624"/>
      <c r="T7" s="624"/>
      <c r="U7" s="624"/>
      <c r="V7" s="624"/>
      <c r="W7" s="624"/>
      <c r="X7" s="624"/>
      <c r="Y7" s="625"/>
      <c r="Z7" s="626">
        <v>0</v>
      </c>
      <c r="AA7" s="626"/>
      <c r="AB7" s="626"/>
      <c r="AC7" s="626"/>
      <c r="AD7" s="627">
        <v>2597</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3207532</v>
      </c>
      <c r="BH7" s="624"/>
      <c r="BI7" s="624"/>
      <c r="BJ7" s="624"/>
      <c r="BK7" s="624"/>
      <c r="BL7" s="624"/>
      <c r="BM7" s="624"/>
      <c r="BN7" s="625"/>
      <c r="BO7" s="626">
        <v>39.9</v>
      </c>
      <c r="BP7" s="626"/>
      <c r="BQ7" s="626"/>
      <c r="BR7" s="626"/>
      <c r="BS7" s="627" t="s">
        <v>130</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2637161</v>
      </c>
      <c r="CS7" s="624"/>
      <c r="CT7" s="624"/>
      <c r="CU7" s="624"/>
      <c r="CV7" s="624"/>
      <c r="CW7" s="624"/>
      <c r="CX7" s="624"/>
      <c r="CY7" s="625"/>
      <c r="CZ7" s="626">
        <v>12.4</v>
      </c>
      <c r="DA7" s="626"/>
      <c r="DB7" s="626"/>
      <c r="DC7" s="626"/>
      <c r="DD7" s="632">
        <v>19673</v>
      </c>
      <c r="DE7" s="624"/>
      <c r="DF7" s="624"/>
      <c r="DG7" s="624"/>
      <c r="DH7" s="624"/>
      <c r="DI7" s="624"/>
      <c r="DJ7" s="624"/>
      <c r="DK7" s="624"/>
      <c r="DL7" s="624"/>
      <c r="DM7" s="624"/>
      <c r="DN7" s="624"/>
      <c r="DO7" s="624"/>
      <c r="DP7" s="625"/>
      <c r="DQ7" s="632">
        <v>2224173</v>
      </c>
      <c r="DR7" s="624"/>
      <c r="DS7" s="624"/>
      <c r="DT7" s="624"/>
      <c r="DU7" s="624"/>
      <c r="DV7" s="624"/>
      <c r="DW7" s="624"/>
      <c r="DX7" s="624"/>
      <c r="DY7" s="624"/>
      <c r="DZ7" s="624"/>
      <c r="EA7" s="624"/>
      <c r="EB7" s="624"/>
      <c r="EC7" s="633"/>
    </row>
    <row r="8" spans="2:143" ht="11.25" customHeight="1">
      <c r="B8" s="620" t="s">
        <v>239</v>
      </c>
      <c r="C8" s="621"/>
      <c r="D8" s="621"/>
      <c r="E8" s="621"/>
      <c r="F8" s="621"/>
      <c r="G8" s="621"/>
      <c r="H8" s="621"/>
      <c r="I8" s="621"/>
      <c r="J8" s="621"/>
      <c r="K8" s="621"/>
      <c r="L8" s="621"/>
      <c r="M8" s="621"/>
      <c r="N8" s="621"/>
      <c r="O8" s="621"/>
      <c r="P8" s="621"/>
      <c r="Q8" s="622"/>
      <c r="R8" s="623">
        <v>37465</v>
      </c>
      <c r="S8" s="624"/>
      <c r="T8" s="624"/>
      <c r="U8" s="624"/>
      <c r="V8" s="624"/>
      <c r="W8" s="624"/>
      <c r="X8" s="624"/>
      <c r="Y8" s="625"/>
      <c r="Z8" s="626">
        <v>0.2</v>
      </c>
      <c r="AA8" s="626"/>
      <c r="AB8" s="626"/>
      <c r="AC8" s="626"/>
      <c r="AD8" s="627">
        <v>37465</v>
      </c>
      <c r="AE8" s="627"/>
      <c r="AF8" s="627"/>
      <c r="AG8" s="627"/>
      <c r="AH8" s="627"/>
      <c r="AI8" s="627"/>
      <c r="AJ8" s="627"/>
      <c r="AK8" s="627"/>
      <c r="AL8" s="628">
        <v>0.3</v>
      </c>
      <c r="AM8" s="629"/>
      <c r="AN8" s="629"/>
      <c r="AO8" s="630"/>
      <c r="AP8" s="620" t="s">
        <v>240</v>
      </c>
      <c r="AQ8" s="621"/>
      <c r="AR8" s="621"/>
      <c r="AS8" s="621"/>
      <c r="AT8" s="621"/>
      <c r="AU8" s="621"/>
      <c r="AV8" s="621"/>
      <c r="AW8" s="621"/>
      <c r="AX8" s="621"/>
      <c r="AY8" s="621"/>
      <c r="AZ8" s="621"/>
      <c r="BA8" s="621"/>
      <c r="BB8" s="621"/>
      <c r="BC8" s="621"/>
      <c r="BD8" s="621"/>
      <c r="BE8" s="621"/>
      <c r="BF8" s="622"/>
      <c r="BG8" s="623">
        <v>98427</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8093535</v>
      </c>
      <c r="CS8" s="624"/>
      <c r="CT8" s="624"/>
      <c r="CU8" s="624"/>
      <c r="CV8" s="624"/>
      <c r="CW8" s="624"/>
      <c r="CX8" s="624"/>
      <c r="CY8" s="625"/>
      <c r="CZ8" s="626">
        <v>38.200000000000003</v>
      </c>
      <c r="DA8" s="626"/>
      <c r="DB8" s="626"/>
      <c r="DC8" s="626"/>
      <c r="DD8" s="632">
        <v>96476</v>
      </c>
      <c r="DE8" s="624"/>
      <c r="DF8" s="624"/>
      <c r="DG8" s="624"/>
      <c r="DH8" s="624"/>
      <c r="DI8" s="624"/>
      <c r="DJ8" s="624"/>
      <c r="DK8" s="624"/>
      <c r="DL8" s="624"/>
      <c r="DM8" s="624"/>
      <c r="DN8" s="624"/>
      <c r="DO8" s="624"/>
      <c r="DP8" s="625"/>
      <c r="DQ8" s="632">
        <v>3748761</v>
      </c>
      <c r="DR8" s="624"/>
      <c r="DS8" s="624"/>
      <c r="DT8" s="624"/>
      <c r="DU8" s="624"/>
      <c r="DV8" s="624"/>
      <c r="DW8" s="624"/>
      <c r="DX8" s="624"/>
      <c r="DY8" s="624"/>
      <c r="DZ8" s="624"/>
      <c r="EA8" s="624"/>
      <c r="EB8" s="624"/>
      <c r="EC8" s="633"/>
    </row>
    <row r="9" spans="2:143" ht="11.25" customHeight="1">
      <c r="B9" s="620" t="s">
        <v>242</v>
      </c>
      <c r="C9" s="621"/>
      <c r="D9" s="621"/>
      <c r="E9" s="621"/>
      <c r="F9" s="621"/>
      <c r="G9" s="621"/>
      <c r="H9" s="621"/>
      <c r="I9" s="621"/>
      <c r="J9" s="621"/>
      <c r="K9" s="621"/>
      <c r="L9" s="621"/>
      <c r="M9" s="621"/>
      <c r="N9" s="621"/>
      <c r="O9" s="621"/>
      <c r="P9" s="621"/>
      <c r="Q9" s="622"/>
      <c r="R9" s="623">
        <v>29187</v>
      </c>
      <c r="S9" s="624"/>
      <c r="T9" s="624"/>
      <c r="U9" s="624"/>
      <c r="V9" s="624"/>
      <c r="W9" s="624"/>
      <c r="X9" s="624"/>
      <c r="Y9" s="625"/>
      <c r="Z9" s="626">
        <v>0.1</v>
      </c>
      <c r="AA9" s="626"/>
      <c r="AB9" s="626"/>
      <c r="AC9" s="626"/>
      <c r="AD9" s="627">
        <v>29187</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2658091</v>
      </c>
      <c r="BH9" s="624"/>
      <c r="BI9" s="624"/>
      <c r="BJ9" s="624"/>
      <c r="BK9" s="624"/>
      <c r="BL9" s="624"/>
      <c r="BM9" s="624"/>
      <c r="BN9" s="625"/>
      <c r="BO9" s="626">
        <v>33</v>
      </c>
      <c r="BP9" s="626"/>
      <c r="BQ9" s="626"/>
      <c r="BR9" s="626"/>
      <c r="BS9" s="627" t="s">
        <v>234</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2219039</v>
      </c>
      <c r="CS9" s="624"/>
      <c r="CT9" s="624"/>
      <c r="CU9" s="624"/>
      <c r="CV9" s="624"/>
      <c r="CW9" s="624"/>
      <c r="CX9" s="624"/>
      <c r="CY9" s="625"/>
      <c r="CZ9" s="626">
        <v>10.5</v>
      </c>
      <c r="DA9" s="626"/>
      <c r="DB9" s="626"/>
      <c r="DC9" s="626"/>
      <c r="DD9" s="632">
        <v>238653</v>
      </c>
      <c r="DE9" s="624"/>
      <c r="DF9" s="624"/>
      <c r="DG9" s="624"/>
      <c r="DH9" s="624"/>
      <c r="DI9" s="624"/>
      <c r="DJ9" s="624"/>
      <c r="DK9" s="624"/>
      <c r="DL9" s="624"/>
      <c r="DM9" s="624"/>
      <c r="DN9" s="624"/>
      <c r="DO9" s="624"/>
      <c r="DP9" s="625"/>
      <c r="DQ9" s="632">
        <v>1654116</v>
      </c>
      <c r="DR9" s="624"/>
      <c r="DS9" s="624"/>
      <c r="DT9" s="624"/>
      <c r="DU9" s="624"/>
      <c r="DV9" s="624"/>
      <c r="DW9" s="624"/>
      <c r="DX9" s="624"/>
      <c r="DY9" s="624"/>
      <c r="DZ9" s="624"/>
      <c r="EA9" s="624"/>
      <c r="EB9" s="624"/>
      <c r="EC9" s="633"/>
    </row>
    <row r="10" spans="2:143" ht="11.25" customHeight="1">
      <c r="B10" s="620" t="s">
        <v>245</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234</v>
      </c>
      <c r="AA10" s="626"/>
      <c r="AB10" s="626"/>
      <c r="AC10" s="626"/>
      <c r="AD10" s="627" t="s">
        <v>234</v>
      </c>
      <c r="AE10" s="627"/>
      <c r="AF10" s="627"/>
      <c r="AG10" s="627"/>
      <c r="AH10" s="627"/>
      <c r="AI10" s="627"/>
      <c r="AJ10" s="627"/>
      <c r="AK10" s="627"/>
      <c r="AL10" s="628" t="s">
        <v>234</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201240</v>
      </c>
      <c r="BH10" s="624"/>
      <c r="BI10" s="624"/>
      <c r="BJ10" s="624"/>
      <c r="BK10" s="624"/>
      <c r="BL10" s="624"/>
      <c r="BM10" s="624"/>
      <c r="BN10" s="625"/>
      <c r="BO10" s="626">
        <v>2.5</v>
      </c>
      <c r="BP10" s="626"/>
      <c r="BQ10" s="626"/>
      <c r="BR10" s="626"/>
      <c r="BS10" s="627" t="s">
        <v>130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144754</v>
      </c>
      <c r="CS10" s="624"/>
      <c r="CT10" s="624"/>
      <c r="CU10" s="624"/>
      <c r="CV10" s="624"/>
      <c r="CW10" s="624"/>
      <c r="CX10" s="624"/>
      <c r="CY10" s="625"/>
      <c r="CZ10" s="626">
        <v>0.7</v>
      </c>
      <c r="DA10" s="626"/>
      <c r="DB10" s="626"/>
      <c r="DC10" s="626"/>
      <c r="DD10" s="632">
        <v>906</v>
      </c>
      <c r="DE10" s="624"/>
      <c r="DF10" s="624"/>
      <c r="DG10" s="624"/>
      <c r="DH10" s="624"/>
      <c r="DI10" s="624"/>
      <c r="DJ10" s="624"/>
      <c r="DK10" s="624"/>
      <c r="DL10" s="624"/>
      <c r="DM10" s="624"/>
      <c r="DN10" s="624"/>
      <c r="DO10" s="624"/>
      <c r="DP10" s="625"/>
      <c r="DQ10" s="632">
        <v>124959</v>
      </c>
      <c r="DR10" s="624"/>
      <c r="DS10" s="624"/>
      <c r="DT10" s="624"/>
      <c r="DU10" s="624"/>
      <c r="DV10" s="624"/>
      <c r="DW10" s="624"/>
      <c r="DX10" s="624"/>
      <c r="DY10" s="624"/>
      <c r="DZ10" s="624"/>
      <c r="EA10" s="624"/>
      <c r="EB10" s="624"/>
      <c r="EC10" s="633"/>
    </row>
    <row r="11" spans="2:143" ht="11.25" customHeight="1">
      <c r="B11" s="620" t="s">
        <v>248</v>
      </c>
      <c r="C11" s="621"/>
      <c r="D11" s="621"/>
      <c r="E11" s="621"/>
      <c r="F11" s="621"/>
      <c r="G11" s="621"/>
      <c r="H11" s="621"/>
      <c r="I11" s="621"/>
      <c r="J11" s="621"/>
      <c r="K11" s="621"/>
      <c r="L11" s="621"/>
      <c r="M11" s="621"/>
      <c r="N11" s="621"/>
      <c r="O11" s="621"/>
      <c r="P11" s="621"/>
      <c r="Q11" s="622"/>
      <c r="R11" s="623">
        <v>1285600</v>
      </c>
      <c r="S11" s="624"/>
      <c r="T11" s="624"/>
      <c r="U11" s="624"/>
      <c r="V11" s="624"/>
      <c r="W11" s="624"/>
      <c r="X11" s="624"/>
      <c r="Y11" s="625"/>
      <c r="Z11" s="628">
        <v>5.6</v>
      </c>
      <c r="AA11" s="629"/>
      <c r="AB11" s="629"/>
      <c r="AC11" s="635"/>
      <c r="AD11" s="632">
        <v>1285600</v>
      </c>
      <c r="AE11" s="624"/>
      <c r="AF11" s="624"/>
      <c r="AG11" s="624"/>
      <c r="AH11" s="624"/>
      <c r="AI11" s="624"/>
      <c r="AJ11" s="624"/>
      <c r="AK11" s="625"/>
      <c r="AL11" s="628">
        <v>11</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249774</v>
      </c>
      <c r="BH11" s="624"/>
      <c r="BI11" s="624"/>
      <c r="BJ11" s="624"/>
      <c r="BK11" s="624"/>
      <c r="BL11" s="624"/>
      <c r="BM11" s="624"/>
      <c r="BN11" s="625"/>
      <c r="BO11" s="626">
        <v>3.1</v>
      </c>
      <c r="BP11" s="626"/>
      <c r="BQ11" s="626"/>
      <c r="BR11" s="626"/>
      <c r="BS11" s="627" t="s">
        <v>130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513981</v>
      </c>
      <c r="CS11" s="624"/>
      <c r="CT11" s="624"/>
      <c r="CU11" s="624"/>
      <c r="CV11" s="624"/>
      <c r="CW11" s="624"/>
      <c r="CX11" s="624"/>
      <c r="CY11" s="625"/>
      <c r="CZ11" s="626">
        <v>2.4</v>
      </c>
      <c r="DA11" s="626"/>
      <c r="DB11" s="626"/>
      <c r="DC11" s="626"/>
      <c r="DD11" s="632">
        <v>303873</v>
      </c>
      <c r="DE11" s="624"/>
      <c r="DF11" s="624"/>
      <c r="DG11" s="624"/>
      <c r="DH11" s="624"/>
      <c r="DI11" s="624"/>
      <c r="DJ11" s="624"/>
      <c r="DK11" s="624"/>
      <c r="DL11" s="624"/>
      <c r="DM11" s="624"/>
      <c r="DN11" s="624"/>
      <c r="DO11" s="624"/>
      <c r="DP11" s="625"/>
      <c r="DQ11" s="632">
        <v>188122</v>
      </c>
      <c r="DR11" s="624"/>
      <c r="DS11" s="624"/>
      <c r="DT11" s="624"/>
      <c r="DU11" s="624"/>
      <c r="DV11" s="624"/>
      <c r="DW11" s="624"/>
      <c r="DX11" s="624"/>
      <c r="DY11" s="624"/>
      <c r="DZ11" s="624"/>
      <c r="EA11" s="624"/>
      <c r="EB11" s="624"/>
      <c r="EC11" s="633"/>
    </row>
    <row r="12" spans="2:143" ht="11.25" customHeight="1">
      <c r="B12" s="620" t="s">
        <v>251</v>
      </c>
      <c r="C12" s="621"/>
      <c r="D12" s="621"/>
      <c r="E12" s="621"/>
      <c r="F12" s="621"/>
      <c r="G12" s="621"/>
      <c r="H12" s="621"/>
      <c r="I12" s="621"/>
      <c r="J12" s="621"/>
      <c r="K12" s="621"/>
      <c r="L12" s="621"/>
      <c r="M12" s="621"/>
      <c r="N12" s="621"/>
      <c r="O12" s="621"/>
      <c r="P12" s="621"/>
      <c r="Q12" s="622"/>
      <c r="R12" s="623" t="s">
        <v>234</v>
      </c>
      <c r="S12" s="624"/>
      <c r="T12" s="624"/>
      <c r="U12" s="624"/>
      <c r="V12" s="624"/>
      <c r="W12" s="624"/>
      <c r="X12" s="624"/>
      <c r="Y12" s="625"/>
      <c r="Z12" s="626" t="s">
        <v>234</v>
      </c>
      <c r="AA12" s="626"/>
      <c r="AB12" s="626"/>
      <c r="AC12" s="626"/>
      <c r="AD12" s="627" t="s">
        <v>138</v>
      </c>
      <c r="AE12" s="627"/>
      <c r="AF12" s="627"/>
      <c r="AG12" s="627"/>
      <c r="AH12" s="627"/>
      <c r="AI12" s="627"/>
      <c r="AJ12" s="627"/>
      <c r="AK12" s="627"/>
      <c r="AL12" s="628" t="s">
        <v>130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3871273</v>
      </c>
      <c r="BH12" s="624"/>
      <c r="BI12" s="624"/>
      <c r="BJ12" s="624"/>
      <c r="BK12" s="624"/>
      <c r="BL12" s="624"/>
      <c r="BM12" s="624"/>
      <c r="BN12" s="625"/>
      <c r="BO12" s="626">
        <v>48.1</v>
      </c>
      <c r="BP12" s="626"/>
      <c r="BQ12" s="626"/>
      <c r="BR12" s="626"/>
      <c r="BS12" s="627" t="s">
        <v>138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359918</v>
      </c>
      <c r="CS12" s="624"/>
      <c r="CT12" s="624"/>
      <c r="CU12" s="624"/>
      <c r="CV12" s="624"/>
      <c r="CW12" s="624"/>
      <c r="CX12" s="624"/>
      <c r="CY12" s="625"/>
      <c r="CZ12" s="626">
        <v>1.7</v>
      </c>
      <c r="DA12" s="626"/>
      <c r="DB12" s="626"/>
      <c r="DC12" s="626"/>
      <c r="DD12" s="632">
        <v>43297</v>
      </c>
      <c r="DE12" s="624"/>
      <c r="DF12" s="624"/>
      <c r="DG12" s="624"/>
      <c r="DH12" s="624"/>
      <c r="DI12" s="624"/>
      <c r="DJ12" s="624"/>
      <c r="DK12" s="624"/>
      <c r="DL12" s="624"/>
      <c r="DM12" s="624"/>
      <c r="DN12" s="624"/>
      <c r="DO12" s="624"/>
      <c r="DP12" s="625"/>
      <c r="DQ12" s="632">
        <v>116409</v>
      </c>
      <c r="DR12" s="624"/>
      <c r="DS12" s="624"/>
      <c r="DT12" s="624"/>
      <c r="DU12" s="624"/>
      <c r="DV12" s="624"/>
      <c r="DW12" s="624"/>
      <c r="DX12" s="624"/>
      <c r="DY12" s="624"/>
      <c r="DZ12" s="624"/>
      <c r="EA12" s="624"/>
      <c r="EB12" s="624"/>
      <c r="EC12" s="633"/>
    </row>
    <row r="13" spans="2:143" ht="11.25" customHeight="1">
      <c r="B13" s="620" t="s">
        <v>254</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138</v>
      </c>
      <c r="AA13" s="626"/>
      <c r="AB13" s="626"/>
      <c r="AC13" s="626"/>
      <c r="AD13" s="627" t="s">
        <v>234</v>
      </c>
      <c r="AE13" s="627"/>
      <c r="AF13" s="627"/>
      <c r="AG13" s="627"/>
      <c r="AH13" s="627"/>
      <c r="AI13" s="627"/>
      <c r="AJ13" s="627"/>
      <c r="AK13" s="627"/>
      <c r="AL13" s="628" t="s">
        <v>130</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3861842</v>
      </c>
      <c r="BH13" s="624"/>
      <c r="BI13" s="624"/>
      <c r="BJ13" s="624"/>
      <c r="BK13" s="624"/>
      <c r="BL13" s="624"/>
      <c r="BM13" s="624"/>
      <c r="BN13" s="625"/>
      <c r="BO13" s="626">
        <v>48</v>
      </c>
      <c r="BP13" s="626"/>
      <c r="BQ13" s="626"/>
      <c r="BR13" s="626"/>
      <c r="BS13" s="627" t="s">
        <v>130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2193440</v>
      </c>
      <c r="CS13" s="624"/>
      <c r="CT13" s="624"/>
      <c r="CU13" s="624"/>
      <c r="CV13" s="624"/>
      <c r="CW13" s="624"/>
      <c r="CX13" s="624"/>
      <c r="CY13" s="625"/>
      <c r="CZ13" s="626">
        <v>10.3</v>
      </c>
      <c r="DA13" s="626"/>
      <c r="DB13" s="626"/>
      <c r="DC13" s="626"/>
      <c r="DD13" s="632">
        <v>1058237</v>
      </c>
      <c r="DE13" s="624"/>
      <c r="DF13" s="624"/>
      <c r="DG13" s="624"/>
      <c r="DH13" s="624"/>
      <c r="DI13" s="624"/>
      <c r="DJ13" s="624"/>
      <c r="DK13" s="624"/>
      <c r="DL13" s="624"/>
      <c r="DM13" s="624"/>
      <c r="DN13" s="624"/>
      <c r="DO13" s="624"/>
      <c r="DP13" s="625"/>
      <c r="DQ13" s="632">
        <v>1424014</v>
      </c>
      <c r="DR13" s="624"/>
      <c r="DS13" s="624"/>
      <c r="DT13" s="624"/>
      <c r="DU13" s="624"/>
      <c r="DV13" s="624"/>
      <c r="DW13" s="624"/>
      <c r="DX13" s="624"/>
      <c r="DY13" s="624"/>
      <c r="DZ13" s="624"/>
      <c r="EA13" s="624"/>
      <c r="EB13" s="624"/>
      <c r="EC13" s="633"/>
    </row>
    <row r="14" spans="2:143" ht="11.25" customHeight="1">
      <c r="B14" s="620" t="s">
        <v>257</v>
      </c>
      <c r="C14" s="621"/>
      <c r="D14" s="621"/>
      <c r="E14" s="621"/>
      <c r="F14" s="621"/>
      <c r="G14" s="621"/>
      <c r="H14" s="621"/>
      <c r="I14" s="621"/>
      <c r="J14" s="621"/>
      <c r="K14" s="621"/>
      <c r="L14" s="621"/>
      <c r="M14" s="621"/>
      <c r="N14" s="621"/>
      <c r="O14" s="621"/>
      <c r="P14" s="621"/>
      <c r="Q14" s="622"/>
      <c r="R14" s="623">
        <v>581</v>
      </c>
      <c r="S14" s="624"/>
      <c r="T14" s="624"/>
      <c r="U14" s="624"/>
      <c r="V14" s="624"/>
      <c r="W14" s="624"/>
      <c r="X14" s="624"/>
      <c r="Y14" s="625"/>
      <c r="Z14" s="626">
        <v>0</v>
      </c>
      <c r="AA14" s="626"/>
      <c r="AB14" s="626"/>
      <c r="AC14" s="626"/>
      <c r="AD14" s="627">
        <v>581</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181379</v>
      </c>
      <c r="BH14" s="624"/>
      <c r="BI14" s="624"/>
      <c r="BJ14" s="624"/>
      <c r="BK14" s="624"/>
      <c r="BL14" s="624"/>
      <c r="BM14" s="624"/>
      <c r="BN14" s="625"/>
      <c r="BO14" s="626">
        <v>2.2999999999999998</v>
      </c>
      <c r="BP14" s="626"/>
      <c r="BQ14" s="626"/>
      <c r="BR14" s="626"/>
      <c r="BS14" s="627" t="s">
        <v>130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1008086</v>
      </c>
      <c r="CS14" s="624"/>
      <c r="CT14" s="624"/>
      <c r="CU14" s="624"/>
      <c r="CV14" s="624"/>
      <c r="CW14" s="624"/>
      <c r="CX14" s="624"/>
      <c r="CY14" s="625"/>
      <c r="CZ14" s="626">
        <v>4.8</v>
      </c>
      <c r="DA14" s="626"/>
      <c r="DB14" s="626"/>
      <c r="DC14" s="626"/>
      <c r="DD14" s="632">
        <v>216898</v>
      </c>
      <c r="DE14" s="624"/>
      <c r="DF14" s="624"/>
      <c r="DG14" s="624"/>
      <c r="DH14" s="624"/>
      <c r="DI14" s="624"/>
      <c r="DJ14" s="624"/>
      <c r="DK14" s="624"/>
      <c r="DL14" s="624"/>
      <c r="DM14" s="624"/>
      <c r="DN14" s="624"/>
      <c r="DO14" s="624"/>
      <c r="DP14" s="625"/>
      <c r="DQ14" s="632">
        <v>798298</v>
      </c>
      <c r="DR14" s="624"/>
      <c r="DS14" s="624"/>
      <c r="DT14" s="624"/>
      <c r="DU14" s="624"/>
      <c r="DV14" s="624"/>
      <c r="DW14" s="624"/>
      <c r="DX14" s="624"/>
      <c r="DY14" s="624"/>
      <c r="DZ14" s="624"/>
      <c r="EA14" s="624"/>
      <c r="EB14" s="624"/>
      <c r="EC14" s="633"/>
    </row>
    <row r="15" spans="2:143" ht="11.25" customHeight="1">
      <c r="B15" s="620" t="s">
        <v>260</v>
      </c>
      <c r="C15" s="621"/>
      <c r="D15" s="621"/>
      <c r="E15" s="621"/>
      <c r="F15" s="621"/>
      <c r="G15" s="621"/>
      <c r="H15" s="621"/>
      <c r="I15" s="621"/>
      <c r="J15" s="621"/>
      <c r="K15" s="621"/>
      <c r="L15" s="621"/>
      <c r="M15" s="621"/>
      <c r="N15" s="621"/>
      <c r="O15" s="621"/>
      <c r="P15" s="621"/>
      <c r="Q15" s="622"/>
      <c r="R15" s="623" t="s">
        <v>234</v>
      </c>
      <c r="S15" s="624"/>
      <c r="T15" s="624"/>
      <c r="U15" s="624"/>
      <c r="V15" s="624"/>
      <c r="W15" s="624"/>
      <c r="X15" s="624"/>
      <c r="Y15" s="625"/>
      <c r="Z15" s="626" t="s">
        <v>234</v>
      </c>
      <c r="AA15" s="626"/>
      <c r="AB15" s="626"/>
      <c r="AC15" s="626"/>
      <c r="AD15" s="627" t="s">
        <v>234</v>
      </c>
      <c r="AE15" s="627"/>
      <c r="AF15" s="627"/>
      <c r="AG15" s="627"/>
      <c r="AH15" s="627"/>
      <c r="AI15" s="627"/>
      <c r="AJ15" s="627"/>
      <c r="AK15" s="627"/>
      <c r="AL15" s="628" t="s">
        <v>130</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414995</v>
      </c>
      <c r="BH15" s="624"/>
      <c r="BI15" s="624"/>
      <c r="BJ15" s="624"/>
      <c r="BK15" s="624"/>
      <c r="BL15" s="624"/>
      <c r="BM15" s="624"/>
      <c r="BN15" s="625"/>
      <c r="BO15" s="626">
        <v>5.2</v>
      </c>
      <c r="BP15" s="626"/>
      <c r="BQ15" s="626"/>
      <c r="BR15" s="626"/>
      <c r="BS15" s="627" t="s">
        <v>130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1853102</v>
      </c>
      <c r="CS15" s="624"/>
      <c r="CT15" s="624"/>
      <c r="CU15" s="624"/>
      <c r="CV15" s="624"/>
      <c r="CW15" s="624"/>
      <c r="CX15" s="624"/>
      <c r="CY15" s="625"/>
      <c r="CZ15" s="626">
        <v>8.6999999999999993</v>
      </c>
      <c r="DA15" s="626"/>
      <c r="DB15" s="626"/>
      <c r="DC15" s="626"/>
      <c r="DD15" s="632">
        <v>332306</v>
      </c>
      <c r="DE15" s="624"/>
      <c r="DF15" s="624"/>
      <c r="DG15" s="624"/>
      <c r="DH15" s="624"/>
      <c r="DI15" s="624"/>
      <c r="DJ15" s="624"/>
      <c r="DK15" s="624"/>
      <c r="DL15" s="624"/>
      <c r="DM15" s="624"/>
      <c r="DN15" s="624"/>
      <c r="DO15" s="624"/>
      <c r="DP15" s="625"/>
      <c r="DQ15" s="632">
        <v>1202688</v>
      </c>
      <c r="DR15" s="624"/>
      <c r="DS15" s="624"/>
      <c r="DT15" s="624"/>
      <c r="DU15" s="624"/>
      <c r="DV15" s="624"/>
      <c r="DW15" s="624"/>
      <c r="DX15" s="624"/>
      <c r="DY15" s="624"/>
      <c r="DZ15" s="624"/>
      <c r="EA15" s="624"/>
      <c r="EB15" s="624"/>
      <c r="EC15" s="633"/>
    </row>
    <row r="16" spans="2:143" ht="11.25" customHeight="1">
      <c r="B16" s="620" t="s">
        <v>263</v>
      </c>
      <c r="C16" s="621"/>
      <c r="D16" s="621"/>
      <c r="E16" s="621"/>
      <c r="F16" s="621"/>
      <c r="G16" s="621"/>
      <c r="H16" s="621"/>
      <c r="I16" s="621"/>
      <c r="J16" s="621"/>
      <c r="K16" s="621"/>
      <c r="L16" s="621"/>
      <c r="M16" s="621"/>
      <c r="N16" s="621"/>
      <c r="O16" s="621"/>
      <c r="P16" s="621"/>
      <c r="Q16" s="622"/>
      <c r="R16" s="623">
        <v>38406</v>
      </c>
      <c r="S16" s="624"/>
      <c r="T16" s="624"/>
      <c r="U16" s="624"/>
      <c r="V16" s="624"/>
      <c r="W16" s="624"/>
      <c r="X16" s="624"/>
      <c r="Y16" s="625"/>
      <c r="Z16" s="626">
        <v>0.2</v>
      </c>
      <c r="AA16" s="626"/>
      <c r="AB16" s="626"/>
      <c r="AC16" s="626"/>
      <c r="AD16" s="627">
        <v>38406</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234</v>
      </c>
      <c r="BP16" s="626"/>
      <c r="BQ16" s="626"/>
      <c r="BR16" s="626"/>
      <c r="BS16" s="627" t="s">
        <v>130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130</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c r="B17" s="620" t="s">
        <v>266</v>
      </c>
      <c r="C17" s="621"/>
      <c r="D17" s="621"/>
      <c r="E17" s="621"/>
      <c r="F17" s="621"/>
      <c r="G17" s="621"/>
      <c r="H17" s="621"/>
      <c r="I17" s="621"/>
      <c r="J17" s="621"/>
      <c r="K17" s="621"/>
      <c r="L17" s="621"/>
      <c r="M17" s="621"/>
      <c r="N17" s="621"/>
      <c r="O17" s="621"/>
      <c r="P17" s="621"/>
      <c r="Q17" s="622"/>
      <c r="R17" s="623">
        <v>103853</v>
      </c>
      <c r="S17" s="624"/>
      <c r="T17" s="624"/>
      <c r="U17" s="624"/>
      <c r="V17" s="624"/>
      <c r="W17" s="624"/>
      <c r="X17" s="624"/>
      <c r="Y17" s="625"/>
      <c r="Z17" s="626">
        <v>0.4</v>
      </c>
      <c r="AA17" s="626"/>
      <c r="AB17" s="626"/>
      <c r="AC17" s="626"/>
      <c r="AD17" s="627">
        <v>103853</v>
      </c>
      <c r="AE17" s="627"/>
      <c r="AF17" s="627"/>
      <c r="AG17" s="627"/>
      <c r="AH17" s="627"/>
      <c r="AI17" s="627"/>
      <c r="AJ17" s="627"/>
      <c r="AK17" s="627"/>
      <c r="AL17" s="628">
        <v>0.9</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234</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2024566</v>
      </c>
      <c r="CS17" s="624"/>
      <c r="CT17" s="624"/>
      <c r="CU17" s="624"/>
      <c r="CV17" s="624"/>
      <c r="CW17" s="624"/>
      <c r="CX17" s="624"/>
      <c r="CY17" s="625"/>
      <c r="CZ17" s="626">
        <v>9.5</v>
      </c>
      <c r="DA17" s="626"/>
      <c r="DB17" s="626"/>
      <c r="DC17" s="626"/>
      <c r="DD17" s="632" t="s">
        <v>234</v>
      </c>
      <c r="DE17" s="624"/>
      <c r="DF17" s="624"/>
      <c r="DG17" s="624"/>
      <c r="DH17" s="624"/>
      <c r="DI17" s="624"/>
      <c r="DJ17" s="624"/>
      <c r="DK17" s="624"/>
      <c r="DL17" s="624"/>
      <c r="DM17" s="624"/>
      <c r="DN17" s="624"/>
      <c r="DO17" s="624"/>
      <c r="DP17" s="625"/>
      <c r="DQ17" s="632">
        <v>2018172</v>
      </c>
      <c r="DR17" s="624"/>
      <c r="DS17" s="624"/>
      <c r="DT17" s="624"/>
      <c r="DU17" s="624"/>
      <c r="DV17" s="624"/>
      <c r="DW17" s="624"/>
      <c r="DX17" s="624"/>
      <c r="DY17" s="624"/>
      <c r="DZ17" s="624"/>
      <c r="EA17" s="624"/>
      <c r="EB17" s="624"/>
      <c r="EC17" s="633"/>
    </row>
    <row r="18" spans="2:133" ht="11.25" customHeight="1">
      <c r="B18" s="620" t="s">
        <v>269</v>
      </c>
      <c r="C18" s="621"/>
      <c r="D18" s="621"/>
      <c r="E18" s="621"/>
      <c r="F18" s="621"/>
      <c r="G18" s="621"/>
      <c r="H18" s="621"/>
      <c r="I18" s="621"/>
      <c r="J18" s="621"/>
      <c r="K18" s="621"/>
      <c r="L18" s="621"/>
      <c r="M18" s="621"/>
      <c r="N18" s="621"/>
      <c r="O18" s="621"/>
      <c r="P18" s="621"/>
      <c r="Q18" s="622"/>
      <c r="R18" s="623">
        <v>64314</v>
      </c>
      <c r="S18" s="624"/>
      <c r="T18" s="624"/>
      <c r="U18" s="624"/>
      <c r="V18" s="624"/>
      <c r="W18" s="624"/>
      <c r="X18" s="624"/>
      <c r="Y18" s="625"/>
      <c r="Z18" s="626">
        <v>0.3</v>
      </c>
      <c r="AA18" s="626"/>
      <c r="AB18" s="626"/>
      <c r="AC18" s="626"/>
      <c r="AD18" s="627">
        <v>64314</v>
      </c>
      <c r="AE18" s="627"/>
      <c r="AF18" s="627"/>
      <c r="AG18" s="627"/>
      <c r="AH18" s="627"/>
      <c r="AI18" s="627"/>
      <c r="AJ18" s="627"/>
      <c r="AK18" s="627"/>
      <c r="AL18" s="628">
        <v>0.5</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138</v>
      </c>
      <c r="BP18" s="626"/>
      <c r="BQ18" s="626"/>
      <c r="BR18" s="626"/>
      <c r="BS18" s="627" t="s">
        <v>130</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234</v>
      </c>
      <c r="CS18" s="624"/>
      <c r="CT18" s="624"/>
      <c r="CU18" s="624"/>
      <c r="CV18" s="624"/>
      <c r="CW18" s="624"/>
      <c r="CX18" s="624"/>
      <c r="CY18" s="625"/>
      <c r="CZ18" s="626" t="s">
        <v>130</v>
      </c>
      <c r="DA18" s="626"/>
      <c r="DB18" s="626"/>
      <c r="DC18" s="626"/>
      <c r="DD18" s="632" t="s">
        <v>234</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c r="B19" s="620" t="s">
        <v>272</v>
      </c>
      <c r="C19" s="621"/>
      <c r="D19" s="621"/>
      <c r="E19" s="621"/>
      <c r="F19" s="621"/>
      <c r="G19" s="621"/>
      <c r="H19" s="621"/>
      <c r="I19" s="621"/>
      <c r="J19" s="621"/>
      <c r="K19" s="621"/>
      <c r="L19" s="621"/>
      <c r="M19" s="621"/>
      <c r="N19" s="621"/>
      <c r="O19" s="621"/>
      <c r="P19" s="621"/>
      <c r="Q19" s="622"/>
      <c r="R19" s="623">
        <v>63514</v>
      </c>
      <c r="S19" s="624"/>
      <c r="T19" s="624"/>
      <c r="U19" s="624"/>
      <c r="V19" s="624"/>
      <c r="W19" s="624"/>
      <c r="X19" s="624"/>
      <c r="Y19" s="625"/>
      <c r="Z19" s="626">
        <v>0.3</v>
      </c>
      <c r="AA19" s="626"/>
      <c r="AB19" s="626"/>
      <c r="AC19" s="626"/>
      <c r="AD19" s="627">
        <v>63514</v>
      </c>
      <c r="AE19" s="627"/>
      <c r="AF19" s="627"/>
      <c r="AG19" s="627"/>
      <c r="AH19" s="627"/>
      <c r="AI19" s="627"/>
      <c r="AJ19" s="627"/>
      <c r="AK19" s="627"/>
      <c r="AL19" s="628">
        <v>0.5</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371451</v>
      </c>
      <c r="BH19" s="624"/>
      <c r="BI19" s="624"/>
      <c r="BJ19" s="624"/>
      <c r="BK19" s="624"/>
      <c r="BL19" s="624"/>
      <c r="BM19" s="624"/>
      <c r="BN19" s="625"/>
      <c r="BO19" s="626">
        <v>4.5999999999999996</v>
      </c>
      <c r="BP19" s="626"/>
      <c r="BQ19" s="626"/>
      <c r="BR19" s="626"/>
      <c r="BS19" s="627" t="s">
        <v>234</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234</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c r="B20" s="636" t="s">
        <v>275</v>
      </c>
      <c r="C20" s="637"/>
      <c r="D20" s="637"/>
      <c r="E20" s="637"/>
      <c r="F20" s="637"/>
      <c r="G20" s="637"/>
      <c r="H20" s="637"/>
      <c r="I20" s="637"/>
      <c r="J20" s="637"/>
      <c r="K20" s="637"/>
      <c r="L20" s="637"/>
      <c r="M20" s="637"/>
      <c r="N20" s="637"/>
      <c r="O20" s="637"/>
      <c r="P20" s="637"/>
      <c r="Q20" s="638"/>
      <c r="R20" s="623">
        <v>800</v>
      </c>
      <c r="S20" s="624"/>
      <c r="T20" s="624"/>
      <c r="U20" s="624"/>
      <c r="V20" s="624"/>
      <c r="W20" s="624"/>
      <c r="X20" s="624"/>
      <c r="Y20" s="625"/>
      <c r="Z20" s="626">
        <v>0</v>
      </c>
      <c r="AA20" s="626"/>
      <c r="AB20" s="626"/>
      <c r="AC20" s="626"/>
      <c r="AD20" s="627">
        <v>800</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371451</v>
      </c>
      <c r="BH20" s="624"/>
      <c r="BI20" s="624"/>
      <c r="BJ20" s="624"/>
      <c r="BK20" s="624"/>
      <c r="BL20" s="624"/>
      <c r="BM20" s="624"/>
      <c r="BN20" s="625"/>
      <c r="BO20" s="626">
        <v>4.5999999999999996</v>
      </c>
      <c r="BP20" s="626"/>
      <c r="BQ20" s="626"/>
      <c r="BR20" s="626"/>
      <c r="BS20" s="627" t="s">
        <v>234</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21212954</v>
      </c>
      <c r="CS20" s="624"/>
      <c r="CT20" s="624"/>
      <c r="CU20" s="624"/>
      <c r="CV20" s="624"/>
      <c r="CW20" s="624"/>
      <c r="CX20" s="624"/>
      <c r="CY20" s="625"/>
      <c r="CZ20" s="626">
        <v>100</v>
      </c>
      <c r="DA20" s="626"/>
      <c r="DB20" s="626"/>
      <c r="DC20" s="626"/>
      <c r="DD20" s="632">
        <v>2310319</v>
      </c>
      <c r="DE20" s="624"/>
      <c r="DF20" s="624"/>
      <c r="DG20" s="624"/>
      <c r="DH20" s="624"/>
      <c r="DI20" s="624"/>
      <c r="DJ20" s="624"/>
      <c r="DK20" s="624"/>
      <c r="DL20" s="624"/>
      <c r="DM20" s="624"/>
      <c r="DN20" s="624"/>
      <c r="DO20" s="624"/>
      <c r="DP20" s="625"/>
      <c r="DQ20" s="632">
        <v>13657274</v>
      </c>
      <c r="DR20" s="624"/>
      <c r="DS20" s="624"/>
      <c r="DT20" s="624"/>
      <c r="DU20" s="624"/>
      <c r="DV20" s="624"/>
      <c r="DW20" s="624"/>
      <c r="DX20" s="624"/>
      <c r="DY20" s="624"/>
      <c r="DZ20" s="624"/>
      <c r="EA20" s="624"/>
      <c r="EB20" s="624"/>
      <c r="EC20" s="633"/>
    </row>
    <row r="21" spans="2:133" ht="11.25" customHeight="1">
      <c r="B21" s="620" t="s">
        <v>278</v>
      </c>
      <c r="C21" s="621"/>
      <c r="D21" s="621"/>
      <c r="E21" s="621"/>
      <c r="F21" s="621"/>
      <c r="G21" s="621"/>
      <c r="H21" s="621"/>
      <c r="I21" s="621"/>
      <c r="J21" s="621"/>
      <c r="K21" s="621"/>
      <c r="L21" s="621"/>
      <c r="M21" s="621"/>
      <c r="N21" s="621"/>
      <c r="O21" s="621"/>
      <c r="P21" s="621"/>
      <c r="Q21" s="622"/>
      <c r="R21" s="623">
        <v>2458425</v>
      </c>
      <c r="S21" s="624"/>
      <c r="T21" s="624"/>
      <c r="U21" s="624"/>
      <c r="V21" s="624"/>
      <c r="W21" s="624"/>
      <c r="X21" s="624"/>
      <c r="Y21" s="625"/>
      <c r="Z21" s="626">
        <v>10.6</v>
      </c>
      <c r="AA21" s="626"/>
      <c r="AB21" s="626"/>
      <c r="AC21" s="626"/>
      <c r="AD21" s="627">
        <v>2200027</v>
      </c>
      <c r="AE21" s="627"/>
      <c r="AF21" s="627"/>
      <c r="AG21" s="627"/>
      <c r="AH21" s="627"/>
      <c r="AI21" s="627"/>
      <c r="AJ21" s="627"/>
      <c r="AK21" s="627"/>
      <c r="AL21" s="628">
        <v>18.8</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14576</v>
      </c>
      <c r="BH21" s="624"/>
      <c r="BI21" s="624"/>
      <c r="BJ21" s="624"/>
      <c r="BK21" s="624"/>
      <c r="BL21" s="624"/>
      <c r="BM21" s="624"/>
      <c r="BN21" s="625"/>
      <c r="BO21" s="626">
        <v>0.2</v>
      </c>
      <c r="BP21" s="626"/>
      <c r="BQ21" s="626"/>
      <c r="BR21" s="626"/>
      <c r="BS21" s="627" t="s">
        <v>138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280</v>
      </c>
      <c r="C22" s="621"/>
      <c r="D22" s="621"/>
      <c r="E22" s="621"/>
      <c r="F22" s="621"/>
      <c r="G22" s="621"/>
      <c r="H22" s="621"/>
      <c r="I22" s="621"/>
      <c r="J22" s="621"/>
      <c r="K22" s="621"/>
      <c r="L22" s="621"/>
      <c r="M22" s="621"/>
      <c r="N22" s="621"/>
      <c r="O22" s="621"/>
      <c r="P22" s="621"/>
      <c r="Q22" s="622"/>
      <c r="R22" s="623">
        <v>2200027</v>
      </c>
      <c r="S22" s="624"/>
      <c r="T22" s="624"/>
      <c r="U22" s="624"/>
      <c r="V22" s="624"/>
      <c r="W22" s="624"/>
      <c r="X22" s="624"/>
      <c r="Y22" s="625"/>
      <c r="Z22" s="626">
        <v>9.5</v>
      </c>
      <c r="AA22" s="626"/>
      <c r="AB22" s="626"/>
      <c r="AC22" s="626"/>
      <c r="AD22" s="627">
        <v>2200027</v>
      </c>
      <c r="AE22" s="627"/>
      <c r="AF22" s="627"/>
      <c r="AG22" s="627"/>
      <c r="AH22" s="627"/>
      <c r="AI22" s="627"/>
      <c r="AJ22" s="627"/>
      <c r="AK22" s="627"/>
      <c r="AL22" s="628">
        <v>18.8</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138</v>
      </c>
      <c r="BP22" s="626"/>
      <c r="BQ22" s="626"/>
      <c r="BR22" s="626"/>
      <c r="BS22" s="627" t="s">
        <v>138</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283</v>
      </c>
      <c r="C23" s="621"/>
      <c r="D23" s="621"/>
      <c r="E23" s="621"/>
      <c r="F23" s="621"/>
      <c r="G23" s="621"/>
      <c r="H23" s="621"/>
      <c r="I23" s="621"/>
      <c r="J23" s="621"/>
      <c r="K23" s="621"/>
      <c r="L23" s="621"/>
      <c r="M23" s="621"/>
      <c r="N23" s="621"/>
      <c r="O23" s="621"/>
      <c r="P23" s="621"/>
      <c r="Q23" s="622"/>
      <c r="R23" s="623">
        <v>258352</v>
      </c>
      <c r="S23" s="624"/>
      <c r="T23" s="624"/>
      <c r="U23" s="624"/>
      <c r="V23" s="624"/>
      <c r="W23" s="624"/>
      <c r="X23" s="624"/>
      <c r="Y23" s="625"/>
      <c r="Z23" s="626">
        <v>1.1000000000000001</v>
      </c>
      <c r="AA23" s="626"/>
      <c r="AB23" s="626"/>
      <c r="AC23" s="626"/>
      <c r="AD23" s="627" t="s">
        <v>138</v>
      </c>
      <c r="AE23" s="627"/>
      <c r="AF23" s="627"/>
      <c r="AG23" s="627"/>
      <c r="AH23" s="627"/>
      <c r="AI23" s="627"/>
      <c r="AJ23" s="627"/>
      <c r="AK23" s="627"/>
      <c r="AL23" s="628" t="s">
        <v>234</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356875</v>
      </c>
      <c r="BH23" s="624"/>
      <c r="BI23" s="624"/>
      <c r="BJ23" s="624"/>
      <c r="BK23" s="624"/>
      <c r="BL23" s="624"/>
      <c r="BM23" s="624"/>
      <c r="BN23" s="625"/>
      <c r="BO23" s="626">
        <v>4.4000000000000004</v>
      </c>
      <c r="BP23" s="626"/>
      <c r="BQ23" s="626"/>
      <c r="BR23" s="626"/>
      <c r="BS23" s="627" t="s">
        <v>138</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2" t="s">
        <v>288</v>
      </c>
      <c r="DM23" s="653"/>
      <c r="DN23" s="653"/>
      <c r="DO23" s="653"/>
      <c r="DP23" s="653"/>
      <c r="DQ23" s="653"/>
      <c r="DR23" s="653"/>
      <c r="DS23" s="653"/>
      <c r="DT23" s="653"/>
      <c r="DU23" s="653"/>
      <c r="DV23" s="654"/>
      <c r="DW23" s="605" t="s">
        <v>289</v>
      </c>
      <c r="DX23" s="606"/>
      <c r="DY23" s="606"/>
      <c r="DZ23" s="606"/>
      <c r="EA23" s="606"/>
      <c r="EB23" s="606"/>
      <c r="EC23" s="607"/>
    </row>
    <row r="24" spans="2:133" ht="11.25" customHeight="1">
      <c r="B24" s="620" t="s">
        <v>290</v>
      </c>
      <c r="C24" s="621"/>
      <c r="D24" s="621"/>
      <c r="E24" s="621"/>
      <c r="F24" s="621"/>
      <c r="G24" s="621"/>
      <c r="H24" s="621"/>
      <c r="I24" s="621"/>
      <c r="J24" s="621"/>
      <c r="K24" s="621"/>
      <c r="L24" s="621"/>
      <c r="M24" s="621"/>
      <c r="N24" s="621"/>
      <c r="O24" s="621"/>
      <c r="P24" s="621"/>
      <c r="Q24" s="622"/>
      <c r="R24" s="623">
        <v>46</v>
      </c>
      <c r="S24" s="624"/>
      <c r="T24" s="624"/>
      <c r="U24" s="624"/>
      <c r="V24" s="624"/>
      <c r="W24" s="624"/>
      <c r="X24" s="624"/>
      <c r="Y24" s="625"/>
      <c r="Z24" s="626">
        <v>0</v>
      </c>
      <c r="AA24" s="626"/>
      <c r="AB24" s="626"/>
      <c r="AC24" s="626"/>
      <c r="AD24" s="627" t="s">
        <v>130</v>
      </c>
      <c r="AE24" s="627"/>
      <c r="AF24" s="627"/>
      <c r="AG24" s="627"/>
      <c r="AH24" s="627"/>
      <c r="AI24" s="627"/>
      <c r="AJ24" s="627"/>
      <c r="AK24" s="627"/>
      <c r="AL24" s="628" t="s">
        <v>130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138</v>
      </c>
      <c r="BP24" s="626"/>
      <c r="BQ24" s="626"/>
      <c r="BR24" s="626"/>
      <c r="BS24" s="627" t="s">
        <v>130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10577039</v>
      </c>
      <c r="CS24" s="613"/>
      <c r="CT24" s="613"/>
      <c r="CU24" s="613"/>
      <c r="CV24" s="613"/>
      <c r="CW24" s="613"/>
      <c r="CX24" s="613"/>
      <c r="CY24" s="614"/>
      <c r="CZ24" s="617">
        <v>49.9</v>
      </c>
      <c r="DA24" s="618"/>
      <c r="DB24" s="618"/>
      <c r="DC24" s="634"/>
      <c r="DD24" s="655">
        <v>6543743</v>
      </c>
      <c r="DE24" s="613"/>
      <c r="DF24" s="613"/>
      <c r="DG24" s="613"/>
      <c r="DH24" s="613"/>
      <c r="DI24" s="613"/>
      <c r="DJ24" s="613"/>
      <c r="DK24" s="614"/>
      <c r="DL24" s="655">
        <v>6498975</v>
      </c>
      <c r="DM24" s="613"/>
      <c r="DN24" s="613"/>
      <c r="DO24" s="613"/>
      <c r="DP24" s="613"/>
      <c r="DQ24" s="613"/>
      <c r="DR24" s="613"/>
      <c r="DS24" s="613"/>
      <c r="DT24" s="613"/>
      <c r="DU24" s="613"/>
      <c r="DV24" s="614"/>
      <c r="DW24" s="617">
        <v>54.2</v>
      </c>
      <c r="DX24" s="618"/>
      <c r="DY24" s="618"/>
      <c r="DZ24" s="618"/>
      <c r="EA24" s="618"/>
      <c r="EB24" s="618"/>
      <c r="EC24" s="619"/>
    </row>
    <row r="25" spans="2:133" ht="11.25" customHeight="1">
      <c r="B25" s="620" t="s">
        <v>293</v>
      </c>
      <c r="C25" s="621"/>
      <c r="D25" s="621"/>
      <c r="E25" s="621"/>
      <c r="F25" s="621"/>
      <c r="G25" s="621"/>
      <c r="H25" s="621"/>
      <c r="I25" s="621"/>
      <c r="J25" s="621"/>
      <c r="K25" s="621"/>
      <c r="L25" s="621"/>
      <c r="M25" s="621"/>
      <c r="N25" s="621"/>
      <c r="O25" s="621"/>
      <c r="P25" s="621"/>
      <c r="Q25" s="622"/>
      <c r="R25" s="623">
        <v>12290167</v>
      </c>
      <c r="S25" s="624"/>
      <c r="T25" s="624"/>
      <c r="U25" s="624"/>
      <c r="V25" s="624"/>
      <c r="W25" s="624"/>
      <c r="X25" s="624"/>
      <c r="Y25" s="625"/>
      <c r="Z25" s="626">
        <v>53.2</v>
      </c>
      <c r="AA25" s="626"/>
      <c r="AB25" s="626"/>
      <c r="AC25" s="626"/>
      <c r="AD25" s="627">
        <v>11674894</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138</v>
      </c>
      <c r="BP25" s="626"/>
      <c r="BQ25" s="626"/>
      <c r="BR25" s="626"/>
      <c r="BS25" s="627" t="s">
        <v>234</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3459767</v>
      </c>
      <c r="CS25" s="644"/>
      <c r="CT25" s="644"/>
      <c r="CU25" s="644"/>
      <c r="CV25" s="644"/>
      <c r="CW25" s="644"/>
      <c r="CX25" s="644"/>
      <c r="CY25" s="645"/>
      <c r="CZ25" s="628">
        <v>16.3</v>
      </c>
      <c r="DA25" s="656"/>
      <c r="DB25" s="656"/>
      <c r="DC25" s="658"/>
      <c r="DD25" s="632">
        <v>3178296</v>
      </c>
      <c r="DE25" s="644"/>
      <c r="DF25" s="644"/>
      <c r="DG25" s="644"/>
      <c r="DH25" s="644"/>
      <c r="DI25" s="644"/>
      <c r="DJ25" s="644"/>
      <c r="DK25" s="645"/>
      <c r="DL25" s="632">
        <v>3142623</v>
      </c>
      <c r="DM25" s="644"/>
      <c r="DN25" s="644"/>
      <c r="DO25" s="644"/>
      <c r="DP25" s="644"/>
      <c r="DQ25" s="644"/>
      <c r="DR25" s="644"/>
      <c r="DS25" s="644"/>
      <c r="DT25" s="644"/>
      <c r="DU25" s="644"/>
      <c r="DV25" s="645"/>
      <c r="DW25" s="628">
        <v>26.2</v>
      </c>
      <c r="DX25" s="656"/>
      <c r="DY25" s="656"/>
      <c r="DZ25" s="656"/>
      <c r="EA25" s="656"/>
      <c r="EB25" s="656"/>
      <c r="EC25" s="657"/>
    </row>
    <row r="26" spans="2:133" ht="11.25" customHeight="1">
      <c r="B26" s="620" t="s">
        <v>296</v>
      </c>
      <c r="C26" s="621"/>
      <c r="D26" s="621"/>
      <c r="E26" s="621"/>
      <c r="F26" s="621"/>
      <c r="G26" s="621"/>
      <c r="H26" s="621"/>
      <c r="I26" s="621"/>
      <c r="J26" s="621"/>
      <c r="K26" s="621"/>
      <c r="L26" s="621"/>
      <c r="M26" s="621"/>
      <c r="N26" s="621"/>
      <c r="O26" s="621"/>
      <c r="P26" s="621"/>
      <c r="Q26" s="622"/>
      <c r="R26" s="623">
        <v>8001</v>
      </c>
      <c r="S26" s="624"/>
      <c r="T26" s="624"/>
      <c r="U26" s="624"/>
      <c r="V26" s="624"/>
      <c r="W26" s="624"/>
      <c r="X26" s="624"/>
      <c r="Y26" s="625"/>
      <c r="Z26" s="626">
        <v>0</v>
      </c>
      <c r="AA26" s="626"/>
      <c r="AB26" s="626"/>
      <c r="AC26" s="626"/>
      <c r="AD26" s="627">
        <v>8001</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138</v>
      </c>
      <c r="BP26" s="626"/>
      <c r="BQ26" s="626"/>
      <c r="BR26" s="626"/>
      <c r="BS26" s="627" t="s">
        <v>234</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2252656</v>
      </c>
      <c r="CS26" s="624"/>
      <c r="CT26" s="624"/>
      <c r="CU26" s="624"/>
      <c r="CV26" s="624"/>
      <c r="CW26" s="624"/>
      <c r="CX26" s="624"/>
      <c r="CY26" s="625"/>
      <c r="CZ26" s="628">
        <v>10.6</v>
      </c>
      <c r="DA26" s="656"/>
      <c r="DB26" s="656"/>
      <c r="DC26" s="658"/>
      <c r="DD26" s="632">
        <v>2067540</v>
      </c>
      <c r="DE26" s="624"/>
      <c r="DF26" s="624"/>
      <c r="DG26" s="624"/>
      <c r="DH26" s="624"/>
      <c r="DI26" s="624"/>
      <c r="DJ26" s="624"/>
      <c r="DK26" s="625"/>
      <c r="DL26" s="632" t="s">
        <v>234</v>
      </c>
      <c r="DM26" s="624"/>
      <c r="DN26" s="624"/>
      <c r="DO26" s="624"/>
      <c r="DP26" s="624"/>
      <c r="DQ26" s="624"/>
      <c r="DR26" s="624"/>
      <c r="DS26" s="624"/>
      <c r="DT26" s="624"/>
      <c r="DU26" s="624"/>
      <c r="DV26" s="625"/>
      <c r="DW26" s="628" t="s">
        <v>234</v>
      </c>
      <c r="DX26" s="656"/>
      <c r="DY26" s="656"/>
      <c r="DZ26" s="656"/>
      <c r="EA26" s="656"/>
      <c r="EB26" s="656"/>
      <c r="EC26" s="657"/>
    </row>
    <row r="27" spans="2:133" ht="11.25" customHeight="1">
      <c r="B27" s="620" t="s">
        <v>299</v>
      </c>
      <c r="C27" s="621"/>
      <c r="D27" s="621"/>
      <c r="E27" s="621"/>
      <c r="F27" s="621"/>
      <c r="G27" s="621"/>
      <c r="H27" s="621"/>
      <c r="I27" s="621"/>
      <c r="J27" s="621"/>
      <c r="K27" s="621"/>
      <c r="L27" s="621"/>
      <c r="M27" s="621"/>
      <c r="N27" s="621"/>
      <c r="O27" s="621"/>
      <c r="P27" s="621"/>
      <c r="Q27" s="622"/>
      <c r="R27" s="623">
        <v>77006</v>
      </c>
      <c r="S27" s="624"/>
      <c r="T27" s="624"/>
      <c r="U27" s="624"/>
      <c r="V27" s="624"/>
      <c r="W27" s="624"/>
      <c r="X27" s="624"/>
      <c r="Y27" s="625"/>
      <c r="Z27" s="626">
        <v>0.3</v>
      </c>
      <c r="AA27" s="626"/>
      <c r="AB27" s="626"/>
      <c r="AC27" s="626"/>
      <c r="AD27" s="627" t="s">
        <v>130</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8046630</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5092706</v>
      </c>
      <c r="CS27" s="644"/>
      <c r="CT27" s="644"/>
      <c r="CU27" s="644"/>
      <c r="CV27" s="644"/>
      <c r="CW27" s="644"/>
      <c r="CX27" s="644"/>
      <c r="CY27" s="645"/>
      <c r="CZ27" s="628">
        <v>24</v>
      </c>
      <c r="DA27" s="656"/>
      <c r="DB27" s="656"/>
      <c r="DC27" s="658"/>
      <c r="DD27" s="632">
        <v>1347275</v>
      </c>
      <c r="DE27" s="644"/>
      <c r="DF27" s="644"/>
      <c r="DG27" s="644"/>
      <c r="DH27" s="644"/>
      <c r="DI27" s="644"/>
      <c r="DJ27" s="644"/>
      <c r="DK27" s="645"/>
      <c r="DL27" s="632">
        <v>1338180</v>
      </c>
      <c r="DM27" s="644"/>
      <c r="DN27" s="644"/>
      <c r="DO27" s="644"/>
      <c r="DP27" s="644"/>
      <c r="DQ27" s="644"/>
      <c r="DR27" s="644"/>
      <c r="DS27" s="644"/>
      <c r="DT27" s="644"/>
      <c r="DU27" s="644"/>
      <c r="DV27" s="645"/>
      <c r="DW27" s="628">
        <v>11.2</v>
      </c>
      <c r="DX27" s="656"/>
      <c r="DY27" s="656"/>
      <c r="DZ27" s="656"/>
      <c r="EA27" s="656"/>
      <c r="EB27" s="656"/>
      <c r="EC27" s="657"/>
    </row>
    <row r="28" spans="2:133" ht="11.25" customHeight="1">
      <c r="B28" s="620" t="s">
        <v>302</v>
      </c>
      <c r="C28" s="621"/>
      <c r="D28" s="621"/>
      <c r="E28" s="621"/>
      <c r="F28" s="621"/>
      <c r="G28" s="621"/>
      <c r="H28" s="621"/>
      <c r="I28" s="621"/>
      <c r="J28" s="621"/>
      <c r="K28" s="621"/>
      <c r="L28" s="621"/>
      <c r="M28" s="621"/>
      <c r="N28" s="621"/>
      <c r="O28" s="621"/>
      <c r="P28" s="621"/>
      <c r="Q28" s="622"/>
      <c r="R28" s="623">
        <v>85159</v>
      </c>
      <c r="S28" s="624"/>
      <c r="T28" s="624"/>
      <c r="U28" s="624"/>
      <c r="V28" s="624"/>
      <c r="W28" s="624"/>
      <c r="X28" s="624"/>
      <c r="Y28" s="625"/>
      <c r="Z28" s="626">
        <v>0.4</v>
      </c>
      <c r="AA28" s="626"/>
      <c r="AB28" s="626"/>
      <c r="AC28" s="626"/>
      <c r="AD28" s="627">
        <v>5397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2024566</v>
      </c>
      <c r="CS28" s="624"/>
      <c r="CT28" s="624"/>
      <c r="CU28" s="624"/>
      <c r="CV28" s="624"/>
      <c r="CW28" s="624"/>
      <c r="CX28" s="624"/>
      <c r="CY28" s="625"/>
      <c r="CZ28" s="628">
        <v>9.5</v>
      </c>
      <c r="DA28" s="656"/>
      <c r="DB28" s="656"/>
      <c r="DC28" s="658"/>
      <c r="DD28" s="632">
        <v>2018172</v>
      </c>
      <c r="DE28" s="624"/>
      <c r="DF28" s="624"/>
      <c r="DG28" s="624"/>
      <c r="DH28" s="624"/>
      <c r="DI28" s="624"/>
      <c r="DJ28" s="624"/>
      <c r="DK28" s="625"/>
      <c r="DL28" s="632">
        <v>2018172</v>
      </c>
      <c r="DM28" s="624"/>
      <c r="DN28" s="624"/>
      <c r="DO28" s="624"/>
      <c r="DP28" s="624"/>
      <c r="DQ28" s="624"/>
      <c r="DR28" s="624"/>
      <c r="DS28" s="624"/>
      <c r="DT28" s="624"/>
      <c r="DU28" s="624"/>
      <c r="DV28" s="625"/>
      <c r="DW28" s="628">
        <v>16.8</v>
      </c>
      <c r="DX28" s="656"/>
      <c r="DY28" s="656"/>
      <c r="DZ28" s="656"/>
      <c r="EA28" s="656"/>
      <c r="EB28" s="656"/>
      <c r="EC28" s="657"/>
    </row>
    <row r="29" spans="2:133" ht="11.25" customHeight="1">
      <c r="B29" s="620" t="s">
        <v>304</v>
      </c>
      <c r="C29" s="621"/>
      <c r="D29" s="621"/>
      <c r="E29" s="621"/>
      <c r="F29" s="621"/>
      <c r="G29" s="621"/>
      <c r="H29" s="621"/>
      <c r="I29" s="621"/>
      <c r="J29" s="621"/>
      <c r="K29" s="621"/>
      <c r="L29" s="621"/>
      <c r="M29" s="621"/>
      <c r="N29" s="621"/>
      <c r="O29" s="621"/>
      <c r="P29" s="621"/>
      <c r="Q29" s="622"/>
      <c r="R29" s="623">
        <v>77143</v>
      </c>
      <c r="S29" s="624"/>
      <c r="T29" s="624"/>
      <c r="U29" s="624"/>
      <c r="V29" s="624"/>
      <c r="W29" s="624"/>
      <c r="X29" s="624"/>
      <c r="Y29" s="625"/>
      <c r="Z29" s="626">
        <v>0.3</v>
      </c>
      <c r="AA29" s="626"/>
      <c r="AB29" s="626"/>
      <c r="AC29" s="626"/>
      <c r="AD29" s="627" t="s">
        <v>234</v>
      </c>
      <c r="AE29" s="627"/>
      <c r="AF29" s="627"/>
      <c r="AG29" s="627"/>
      <c r="AH29" s="627"/>
      <c r="AI29" s="627"/>
      <c r="AJ29" s="627"/>
      <c r="AK29" s="627"/>
      <c r="AL29" s="628" t="s">
        <v>234</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2024566</v>
      </c>
      <c r="CS29" s="644"/>
      <c r="CT29" s="644"/>
      <c r="CU29" s="644"/>
      <c r="CV29" s="644"/>
      <c r="CW29" s="644"/>
      <c r="CX29" s="644"/>
      <c r="CY29" s="645"/>
      <c r="CZ29" s="628">
        <v>9.5</v>
      </c>
      <c r="DA29" s="656"/>
      <c r="DB29" s="656"/>
      <c r="DC29" s="658"/>
      <c r="DD29" s="632">
        <v>2018172</v>
      </c>
      <c r="DE29" s="644"/>
      <c r="DF29" s="644"/>
      <c r="DG29" s="644"/>
      <c r="DH29" s="644"/>
      <c r="DI29" s="644"/>
      <c r="DJ29" s="644"/>
      <c r="DK29" s="645"/>
      <c r="DL29" s="632">
        <v>2018172</v>
      </c>
      <c r="DM29" s="644"/>
      <c r="DN29" s="644"/>
      <c r="DO29" s="644"/>
      <c r="DP29" s="644"/>
      <c r="DQ29" s="644"/>
      <c r="DR29" s="644"/>
      <c r="DS29" s="644"/>
      <c r="DT29" s="644"/>
      <c r="DU29" s="644"/>
      <c r="DV29" s="645"/>
      <c r="DW29" s="628">
        <v>16.8</v>
      </c>
      <c r="DX29" s="656"/>
      <c r="DY29" s="656"/>
      <c r="DZ29" s="656"/>
      <c r="EA29" s="656"/>
      <c r="EB29" s="656"/>
      <c r="EC29" s="657"/>
    </row>
    <row r="30" spans="2:133" ht="11.25" customHeight="1">
      <c r="B30" s="620" t="s">
        <v>307</v>
      </c>
      <c r="C30" s="621"/>
      <c r="D30" s="621"/>
      <c r="E30" s="621"/>
      <c r="F30" s="621"/>
      <c r="G30" s="621"/>
      <c r="H30" s="621"/>
      <c r="I30" s="621"/>
      <c r="J30" s="621"/>
      <c r="K30" s="621"/>
      <c r="L30" s="621"/>
      <c r="M30" s="621"/>
      <c r="N30" s="621"/>
      <c r="O30" s="621"/>
      <c r="P30" s="621"/>
      <c r="Q30" s="622"/>
      <c r="R30" s="623">
        <v>4149488</v>
      </c>
      <c r="S30" s="624"/>
      <c r="T30" s="624"/>
      <c r="U30" s="624"/>
      <c r="V30" s="624"/>
      <c r="W30" s="624"/>
      <c r="X30" s="624"/>
      <c r="Y30" s="625"/>
      <c r="Z30" s="626">
        <v>18</v>
      </c>
      <c r="AA30" s="626"/>
      <c r="AB30" s="626"/>
      <c r="AC30" s="626"/>
      <c r="AD30" s="627" t="s">
        <v>234</v>
      </c>
      <c r="AE30" s="627"/>
      <c r="AF30" s="627"/>
      <c r="AG30" s="627"/>
      <c r="AH30" s="627"/>
      <c r="AI30" s="627"/>
      <c r="AJ30" s="627"/>
      <c r="AK30" s="627"/>
      <c r="AL30" s="628" t="s">
        <v>130</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1977586</v>
      </c>
      <c r="CS30" s="624"/>
      <c r="CT30" s="624"/>
      <c r="CU30" s="624"/>
      <c r="CV30" s="624"/>
      <c r="CW30" s="624"/>
      <c r="CX30" s="624"/>
      <c r="CY30" s="625"/>
      <c r="CZ30" s="628">
        <v>9.3000000000000007</v>
      </c>
      <c r="DA30" s="656"/>
      <c r="DB30" s="656"/>
      <c r="DC30" s="658"/>
      <c r="DD30" s="632">
        <v>1971659</v>
      </c>
      <c r="DE30" s="624"/>
      <c r="DF30" s="624"/>
      <c r="DG30" s="624"/>
      <c r="DH30" s="624"/>
      <c r="DI30" s="624"/>
      <c r="DJ30" s="624"/>
      <c r="DK30" s="625"/>
      <c r="DL30" s="632">
        <v>1971659</v>
      </c>
      <c r="DM30" s="624"/>
      <c r="DN30" s="624"/>
      <c r="DO30" s="624"/>
      <c r="DP30" s="624"/>
      <c r="DQ30" s="624"/>
      <c r="DR30" s="624"/>
      <c r="DS30" s="624"/>
      <c r="DT30" s="624"/>
      <c r="DU30" s="624"/>
      <c r="DV30" s="625"/>
      <c r="DW30" s="628">
        <v>16.399999999999999</v>
      </c>
      <c r="DX30" s="656"/>
      <c r="DY30" s="656"/>
      <c r="DZ30" s="656"/>
      <c r="EA30" s="656"/>
      <c r="EB30" s="656"/>
      <c r="EC30" s="657"/>
    </row>
    <row r="31" spans="2:133" ht="11.25" customHeight="1">
      <c r="B31" s="636" t="s">
        <v>311</v>
      </c>
      <c r="C31" s="637"/>
      <c r="D31" s="637"/>
      <c r="E31" s="637"/>
      <c r="F31" s="637"/>
      <c r="G31" s="637"/>
      <c r="H31" s="637"/>
      <c r="I31" s="637"/>
      <c r="J31" s="637"/>
      <c r="K31" s="637"/>
      <c r="L31" s="637"/>
      <c r="M31" s="637"/>
      <c r="N31" s="637"/>
      <c r="O31" s="637"/>
      <c r="P31" s="637"/>
      <c r="Q31" s="638"/>
      <c r="R31" s="623" t="s">
        <v>138</v>
      </c>
      <c r="S31" s="624"/>
      <c r="T31" s="624"/>
      <c r="U31" s="624"/>
      <c r="V31" s="624"/>
      <c r="W31" s="624"/>
      <c r="X31" s="624"/>
      <c r="Y31" s="625"/>
      <c r="Z31" s="626" t="s">
        <v>234</v>
      </c>
      <c r="AA31" s="626"/>
      <c r="AB31" s="626"/>
      <c r="AC31" s="626"/>
      <c r="AD31" s="627" t="s">
        <v>234</v>
      </c>
      <c r="AE31" s="627"/>
      <c r="AF31" s="627"/>
      <c r="AG31" s="627"/>
      <c r="AH31" s="627"/>
      <c r="AI31" s="627"/>
      <c r="AJ31" s="627"/>
      <c r="AK31" s="627"/>
      <c r="AL31" s="628" t="s">
        <v>130</v>
      </c>
      <c r="AM31" s="629"/>
      <c r="AN31" s="629"/>
      <c r="AO31" s="630"/>
      <c r="AP31" s="671" t="s">
        <v>312</v>
      </c>
      <c r="AQ31" s="672"/>
      <c r="AR31" s="672"/>
      <c r="AS31" s="672"/>
      <c r="AT31" s="677" t="s">
        <v>313</v>
      </c>
      <c r="AU31" s="218"/>
      <c r="AV31" s="218"/>
      <c r="AW31" s="218"/>
      <c r="AX31" s="609" t="s">
        <v>188</v>
      </c>
      <c r="AY31" s="610"/>
      <c r="AZ31" s="610"/>
      <c r="BA31" s="610"/>
      <c r="BB31" s="610"/>
      <c r="BC31" s="610"/>
      <c r="BD31" s="610"/>
      <c r="BE31" s="610"/>
      <c r="BF31" s="611"/>
      <c r="BG31" s="670">
        <v>99.4</v>
      </c>
      <c r="BH31" s="667"/>
      <c r="BI31" s="667"/>
      <c r="BJ31" s="667"/>
      <c r="BK31" s="667"/>
      <c r="BL31" s="667"/>
      <c r="BM31" s="618">
        <v>98.4</v>
      </c>
      <c r="BN31" s="667"/>
      <c r="BO31" s="667"/>
      <c r="BP31" s="667"/>
      <c r="BQ31" s="668"/>
      <c r="BR31" s="670">
        <v>99.2</v>
      </c>
      <c r="BS31" s="667"/>
      <c r="BT31" s="667"/>
      <c r="BU31" s="667"/>
      <c r="BV31" s="667"/>
      <c r="BW31" s="667"/>
      <c r="BX31" s="618">
        <v>98</v>
      </c>
      <c r="BY31" s="667"/>
      <c r="BZ31" s="667"/>
      <c r="CA31" s="667"/>
      <c r="CB31" s="668"/>
      <c r="CD31" s="663"/>
      <c r="CE31" s="664"/>
      <c r="CF31" s="620" t="s">
        <v>314</v>
      </c>
      <c r="CG31" s="621"/>
      <c r="CH31" s="621"/>
      <c r="CI31" s="621"/>
      <c r="CJ31" s="621"/>
      <c r="CK31" s="621"/>
      <c r="CL31" s="621"/>
      <c r="CM31" s="621"/>
      <c r="CN31" s="621"/>
      <c r="CO31" s="621"/>
      <c r="CP31" s="621"/>
      <c r="CQ31" s="622"/>
      <c r="CR31" s="623">
        <v>46980</v>
      </c>
      <c r="CS31" s="644"/>
      <c r="CT31" s="644"/>
      <c r="CU31" s="644"/>
      <c r="CV31" s="644"/>
      <c r="CW31" s="644"/>
      <c r="CX31" s="644"/>
      <c r="CY31" s="645"/>
      <c r="CZ31" s="628">
        <v>0.2</v>
      </c>
      <c r="DA31" s="656"/>
      <c r="DB31" s="656"/>
      <c r="DC31" s="658"/>
      <c r="DD31" s="632">
        <v>46513</v>
      </c>
      <c r="DE31" s="644"/>
      <c r="DF31" s="644"/>
      <c r="DG31" s="644"/>
      <c r="DH31" s="644"/>
      <c r="DI31" s="644"/>
      <c r="DJ31" s="644"/>
      <c r="DK31" s="645"/>
      <c r="DL31" s="632">
        <v>46513</v>
      </c>
      <c r="DM31" s="644"/>
      <c r="DN31" s="644"/>
      <c r="DO31" s="644"/>
      <c r="DP31" s="644"/>
      <c r="DQ31" s="644"/>
      <c r="DR31" s="644"/>
      <c r="DS31" s="644"/>
      <c r="DT31" s="644"/>
      <c r="DU31" s="644"/>
      <c r="DV31" s="645"/>
      <c r="DW31" s="628">
        <v>0.4</v>
      </c>
      <c r="DX31" s="656"/>
      <c r="DY31" s="656"/>
      <c r="DZ31" s="656"/>
      <c r="EA31" s="656"/>
      <c r="EB31" s="656"/>
      <c r="EC31" s="657"/>
    </row>
    <row r="32" spans="2:133" ht="11.25" customHeight="1">
      <c r="B32" s="620" t="s">
        <v>315</v>
      </c>
      <c r="C32" s="621"/>
      <c r="D32" s="621"/>
      <c r="E32" s="621"/>
      <c r="F32" s="621"/>
      <c r="G32" s="621"/>
      <c r="H32" s="621"/>
      <c r="I32" s="621"/>
      <c r="J32" s="621"/>
      <c r="K32" s="621"/>
      <c r="L32" s="621"/>
      <c r="M32" s="621"/>
      <c r="N32" s="621"/>
      <c r="O32" s="621"/>
      <c r="P32" s="621"/>
      <c r="Q32" s="622"/>
      <c r="R32" s="623">
        <v>1476016</v>
      </c>
      <c r="S32" s="624"/>
      <c r="T32" s="624"/>
      <c r="U32" s="624"/>
      <c r="V32" s="624"/>
      <c r="W32" s="624"/>
      <c r="X32" s="624"/>
      <c r="Y32" s="625"/>
      <c r="Z32" s="626">
        <v>6.4</v>
      </c>
      <c r="AA32" s="626"/>
      <c r="AB32" s="626"/>
      <c r="AC32" s="626"/>
      <c r="AD32" s="627" t="s">
        <v>130</v>
      </c>
      <c r="AE32" s="627"/>
      <c r="AF32" s="627"/>
      <c r="AG32" s="627"/>
      <c r="AH32" s="627"/>
      <c r="AI32" s="627"/>
      <c r="AJ32" s="627"/>
      <c r="AK32" s="627"/>
      <c r="AL32" s="628" t="s">
        <v>138</v>
      </c>
      <c r="AM32" s="629"/>
      <c r="AN32" s="629"/>
      <c r="AO32" s="630"/>
      <c r="AP32" s="673"/>
      <c r="AQ32" s="674"/>
      <c r="AR32" s="674"/>
      <c r="AS32" s="674"/>
      <c r="AT32" s="678"/>
      <c r="AU32" s="214" t="s">
        <v>316</v>
      </c>
      <c r="AX32" s="620" t="s">
        <v>317</v>
      </c>
      <c r="AY32" s="621"/>
      <c r="AZ32" s="621"/>
      <c r="BA32" s="621"/>
      <c r="BB32" s="621"/>
      <c r="BC32" s="621"/>
      <c r="BD32" s="621"/>
      <c r="BE32" s="621"/>
      <c r="BF32" s="622"/>
      <c r="BG32" s="680">
        <v>99.2</v>
      </c>
      <c r="BH32" s="644"/>
      <c r="BI32" s="644"/>
      <c r="BJ32" s="644"/>
      <c r="BK32" s="644"/>
      <c r="BL32" s="644"/>
      <c r="BM32" s="629">
        <v>98</v>
      </c>
      <c r="BN32" s="644"/>
      <c r="BO32" s="644"/>
      <c r="BP32" s="644"/>
      <c r="BQ32" s="669"/>
      <c r="BR32" s="680">
        <v>99</v>
      </c>
      <c r="BS32" s="644"/>
      <c r="BT32" s="644"/>
      <c r="BU32" s="644"/>
      <c r="BV32" s="644"/>
      <c r="BW32" s="644"/>
      <c r="BX32" s="629">
        <v>97.5</v>
      </c>
      <c r="BY32" s="644"/>
      <c r="BZ32" s="644"/>
      <c r="CA32" s="644"/>
      <c r="CB32" s="669"/>
      <c r="CD32" s="665"/>
      <c r="CE32" s="666"/>
      <c r="CF32" s="620" t="s">
        <v>318</v>
      </c>
      <c r="CG32" s="621"/>
      <c r="CH32" s="621"/>
      <c r="CI32" s="621"/>
      <c r="CJ32" s="621"/>
      <c r="CK32" s="621"/>
      <c r="CL32" s="621"/>
      <c r="CM32" s="621"/>
      <c r="CN32" s="621"/>
      <c r="CO32" s="621"/>
      <c r="CP32" s="621"/>
      <c r="CQ32" s="622"/>
      <c r="CR32" s="623" t="s">
        <v>234</v>
      </c>
      <c r="CS32" s="624"/>
      <c r="CT32" s="624"/>
      <c r="CU32" s="624"/>
      <c r="CV32" s="624"/>
      <c r="CW32" s="624"/>
      <c r="CX32" s="624"/>
      <c r="CY32" s="625"/>
      <c r="CZ32" s="628" t="s">
        <v>234</v>
      </c>
      <c r="DA32" s="656"/>
      <c r="DB32" s="656"/>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6"/>
      <c r="DY32" s="656"/>
      <c r="DZ32" s="656"/>
      <c r="EA32" s="656"/>
      <c r="EB32" s="656"/>
      <c r="EC32" s="657"/>
    </row>
    <row r="33" spans="2:133" ht="11.25" customHeight="1">
      <c r="B33" s="620" t="s">
        <v>319</v>
      </c>
      <c r="C33" s="621"/>
      <c r="D33" s="621"/>
      <c r="E33" s="621"/>
      <c r="F33" s="621"/>
      <c r="G33" s="621"/>
      <c r="H33" s="621"/>
      <c r="I33" s="621"/>
      <c r="J33" s="621"/>
      <c r="K33" s="621"/>
      <c r="L33" s="621"/>
      <c r="M33" s="621"/>
      <c r="N33" s="621"/>
      <c r="O33" s="621"/>
      <c r="P33" s="621"/>
      <c r="Q33" s="622"/>
      <c r="R33" s="623">
        <v>33933</v>
      </c>
      <c r="S33" s="624"/>
      <c r="T33" s="624"/>
      <c r="U33" s="624"/>
      <c r="V33" s="624"/>
      <c r="W33" s="624"/>
      <c r="X33" s="624"/>
      <c r="Y33" s="625"/>
      <c r="Z33" s="626">
        <v>0.1</v>
      </c>
      <c r="AA33" s="626"/>
      <c r="AB33" s="626"/>
      <c r="AC33" s="626"/>
      <c r="AD33" s="627">
        <v>25680</v>
      </c>
      <c r="AE33" s="627"/>
      <c r="AF33" s="627"/>
      <c r="AG33" s="627"/>
      <c r="AH33" s="627"/>
      <c r="AI33" s="627"/>
      <c r="AJ33" s="627"/>
      <c r="AK33" s="627"/>
      <c r="AL33" s="628">
        <v>0.2</v>
      </c>
      <c r="AM33" s="629"/>
      <c r="AN33" s="629"/>
      <c r="AO33" s="630"/>
      <c r="AP33" s="675"/>
      <c r="AQ33" s="676"/>
      <c r="AR33" s="676"/>
      <c r="AS33" s="676"/>
      <c r="AT33" s="679"/>
      <c r="AU33" s="219"/>
      <c r="AV33" s="219"/>
      <c r="AW33" s="219"/>
      <c r="AX33" s="646" t="s">
        <v>320</v>
      </c>
      <c r="AY33" s="647"/>
      <c r="AZ33" s="647"/>
      <c r="BA33" s="647"/>
      <c r="BB33" s="647"/>
      <c r="BC33" s="647"/>
      <c r="BD33" s="647"/>
      <c r="BE33" s="647"/>
      <c r="BF33" s="648"/>
      <c r="BG33" s="681">
        <v>99.5</v>
      </c>
      <c r="BH33" s="682"/>
      <c r="BI33" s="682"/>
      <c r="BJ33" s="682"/>
      <c r="BK33" s="682"/>
      <c r="BL33" s="682"/>
      <c r="BM33" s="683">
        <v>98.7</v>
      </c>
      <c r="BN33" s="682"/>
      <c r="BO33" s="682"/>
      <c r="BP33" s="682"/>
      <c r="BQ33" s="684"/>
      <c r="BR33" s="681">
        <v>99.3</v>
      </c>
      <c r="BS33" s="682"/>
      <c r="BT33" s="682"/>
      <c r="BU33" s="682"/>
      <c r="BV33" s="682"/>
      <c r="BW33" s="682"/>
      <c r="BX33" s="683">
        <v>98.3</v>
      </c>
      <c r="BY33" s="682"/>
      <c r="BZ33" s="682"/>
      <c r="CA33" s="682"/>
      <c r="CB33" s="684"/>
      <c r="CD33" s="620" t="s">
        <v>321</v>
      </c>
      <c r="CE33" s="621"/>
      <c r="CF33" s="621"/>
      <c r="CG33" s="621"/>
      <c r="CH33" s="621"/>
      <c r="CI33" s="621"/>
      <c r="CJ33" s="621"/>
      <c r="CK33" s="621"/>
      <c r="CL33" s="621"/>
      <c r="CM33" s="621"/>
      <c r="CN33" s="621"/>
      <c r="CO33" s="621"/>
      <c r="CP33" s="621"/>
      <c r="CQ33" s="622"/>
      <c r="CR33" s="623">
        <v>8325596</v>
      </c>
      <c r="CS33" s="644"/>
      <c r="CT33" s="644"/>
      <c r="CU33" s="644"/>
      <c r="CV33" s="644"/>
      <c r="CW33" s="644"/>
      <c r="CX33" s="644"/>
      <c r="CY33" s="645"/>
      <c r="CZ33" s="628">
        <v>39.200000000000003</v>
      </c>
      <c r="DA33" s="656"/>
      <c r="DB33" s="656"/>
      <c r="DC33" s="658"/>
      <c r="DD33" s="632">
        <v>6461517</v>
      </c>
      <c r="DE33" s="644"/>
      <c r="DF33" s="644"/>
      <c r="DG33" s="644"/>
      <c r="DH33" s="644"/>
      <c r="DI33" s="644"/>
      <c r="DJ33" s="644"/>
      <c r="DK33" s="645"/>
      <c r="DL33" s="632">
        <v>4531051</v>
      </c>
      <c r="DM33" s="644"/>
      <c r="DN33" s="644"/>
      <c r="DO33" s="644"/>
      <c r="DP33" s="644"/>
      <c r="DQ33" s="644"/>
      <c r="DR33" s="644"/>
      <c r="DS33" s="644"/>
      <c r="DT33" s="644"/>
      <c r="DU33" s="644"/>
      <c r="DV33" s="645"/>
      <c r="DW33" s="628">
        <v>37.799999999999997</v>
      </c>
      <c r="DX33" s="656"/>
      <c r="DY33" s="656"/>
      <c r="DZ33" s="656"/>
      <c r="EA33" s="656"/>
      <c r="EB33" s="656"/>
      <c r="EC33" s="657"/>
    </row>
    <row r="34" spans="2:133" ht="11.25" customHeight="1">
      <c r="B34" s="620" t="s">
        <v>322</v>
      </c>
      <c r="C34" s="621"/>
      <c r="D34" s="621"/>
      <c r="E34" s="621"/>
      <c r="F34" s="621"/>
      <c r="G34" s="621"/>
      <c r="H34" s="621"/>
      <c r="I34" s="621"/>
      <c r="J34" s="621"/>
      <c r="K34" s="621"/>
      <c r="L34" s="621"/>
      <c r="M34" s="621"/>
      <c r="N34" s="621"/>
      <c r="O34" s="621"/>
      <c r="P34" s="621"/>
      <c r="Q34" s="622"/>
      <c r="R34" s="623">
        <v>180013</v>
      </c>
      <c r="S34" s="624"/>
      <c r="T34" s="624"/>
      <c r="U34" s="624"/>
      <c r="V34" s="624"/>
      <c r="W34" s="624"/>
      <c r="X34" s="624"/>
      <c r="Y34" s="625"/>
      <c r="Z34" s="626">
        <v>0.8</v>
      </c>
      <c r="AA34" s="626"/>
      <c r="AB34" s="626"/>
      <c r="AC34" s="626"/>
      <c r="AD34" s="627" t="s">
        <v>130</v>
      </c>
      <c r="AE34" s="627"/>
      <c r="AF34" s="627"/>
      <c r="AG34" s="627"/>
      <c r="AH34" s="627"/>
      <c r="AI34" s="627"/>
      <c r="AJ34" s="627"/>
      <c r="AK34" s="627"/>
      <c r="AL34" s="628" t="s">
        <v>234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3283602</v>
      </c>
      <c r="CS34" s="624"/>
      <c r="CT34" s="624"/>
      <c r="CU34" s="624"/>
      <c r="CV34" s="624"/>
      <c r="CW34" s="624"/>
      <c r="CX34" s="624"/>
      <c r="CY34" s="625"/>
      <c r="CZ34" s="628">
        <v>15.5</v>
      </c>
      <c r="DA34" s="656"/>
      <c r="DB34" s="656"/>
      <c r="DC34" s="658"/>
      <c r="DD34" s="632">
        <v>2485635</v>
      </c>
      <c r="DE34" s="624"/>
      <c r="DF34" s="624"/>
      <c r="DG34" s="624"/>
      <c r="DH34" s="624"/>
      <c r="DI34" s="624"/>
      <c r="DJ34" s="624"/>
      <c r="DK34" s="625"/>
      <c r="DL34" s="632">
        <v>2166402</v>
      </c>
      <c r="DM34" s="624"/>
      <c r="DN34" s="624"/>
      <c r="DO34" s="624"/>
      <c r="DP34" s="624"/>
      <c r="DQ34" s="624"/>
      <c r="DR34" s="624"/>
      <c r="DS34" s="624"/>
      <c r="DT34" s="624"/>
      <c r="DU34" s="624"/>
      <c r="DV34" s="625"/>
      <c r="DW34" s="628">
        <v>18.100000000000001</v>
      </c>
      <c r="DX34" s="656"/>
      <c r="DY34" s="656"/>
      <c r="DZ34" s="656"/>
      <c r="EA34" s="656"/>
      <c r="EB34" s="656"/>
      <c r="EC34" s="657"/>
    </row>
    <row r="35" spans="2:133" ht="11.25" customHeight="1">
      <c r="B35" s="620" t="s">
        <v>324</v>
      </c>
      <c r="C35" s="621"/>
      <c r="D35" s="621"/>
      <c r="E35" s="621"/>
      <c r="F35" s="621"/>
      <c r="G35" s="621"/>
      <c r="H35" s="621"/>
      <c r="I35" s="621"/>
      <c r="J35" s="621"/>
      <c r="K35" s="621"/>
      <c r="L35" s="621"/>
      <c r="M35" s="621"/>
      <c r="N35" s="621"/>
      <c r="O35" s="621"/>
      <c r="P35" s="621"/>
      <c r="Q35" s="622"/>
      <c r="R35" s="623">
        <v>745200</v>
      </c>
      <c r="S35" s="624"/>
      <c r="T35" s="624"/>
      <c r="U35" s="624"/>
      <c r="V35" s="624"/>
      <c r="W35" s="624"/>
      <c r="X35" s="624"/>
      <c r="Y35" s="625"/>
      <c r="Z35" s="626">
        <v>3.2</v>
      </c>
      <c r="AA35" s="626"/>
      <c r="AB35" s="626"/>
      <c r="AC35" s="626"/>
      <c r="AD35" s="627" t="s">
        <v>130</v>
      </c>
      <c r="AE35" s="627"/>
      <c r="AF35" s="627"/>
      <c r="AG35" s="627"/>
      <c r="AH35" s="627"/>
      <c r="AI35" s="627"/>
      <c r="AJ35" s="627"/>
      <c r="AK35" s="627"/>
      <c r="AL35" s="628" t="s">
        <v>234</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146143</v>
      </c>
      <c r="CS35" s="644"/>
      <c r="CT35" s="644"/>
      <c r="CU35" s="644"/>
      <c r="CV35" s="644"/>
      <c r="CW35" s="644"/>
      <c r="CX35" s="644"/>
      <c r="CY35" s="645"/>
      <c r="CZ35" s="628">
        <v>0.7</v>
      </c>
      <c r="DA35" s="656"/>
      <c r="DB35" s="656"/>
      <c r="DC35" s="658"/>
      <c r="DD35" s="632">
        <v>109557</v>
      </c>
      <c r="DE35" s="644"/>
      <c r="DF35" s="644"/>
      <c r="DG35" s="644"/>
      <c r="DH35" s="644"/>
      <c r="DI35" s="644"/>
      <c r="DJ35" s="644"/>
      <c r="DK35" s="645"/>
      <c r="DL35" s="632">
        <v>46767</v>
      </c>
      <c r="DM35" s="644"/>
      <c r="DN35" s="644"/>
      <c r="DO35" s="644"/>
      <c r="DP35" s="644"/>
      <c r="DQ35" s="644"/>
      <c r="DR35" s="644"/>
      <c r="DS35" s="644"/>
      <c r="DT35" s="644"/>
      <c r="DU35" s="644"/>
      <c r="DV35" s="645"/>
      <c r="DW35" s="628">
        <v>0.4</v>
      </c>
      <c r="DX35" s="656"/>
      <c r="DY35" s="656"/>
      <c r="DZ35" s="656"/>
      <c r="EA35" s="656"/>
      <c r="EB35" s="656"/>
      <c r="EC35" s="657"/>
    </row>
    <row r="36" spans="2:133" ht="11.25" customHeight="1">
      <c r="B36" s="620" t="s">
        <v>328</v>
      </c>
      <c r="C36" s="621"/>
      <c r="D36" s="621"/>
      <c r="E36" s="621"/>
      <c r="F36" s="621"/>
      <c r="G36" s="621"/>
      <c r="H36" s="621"/>
      <c r="I36" s="621"/>
      <c r="J36" s="621"/>
      <c r="K36" s="621"/>
      <c r="L36" s="621"/>
      <c r="M36" s="621"/>
      <c r="N36" s="621"/>
      <c r="O36" s="621"/>
      <c r="P36" s="621"/>
      <c r="Q36" s="622"/>
      <c r="R36" s="623">
        <v>2373804</v>
      </c>
      <c r="S36" s="624"/>
      <c r="T36" s="624"/>
      <c r="U36" s="624"/>
      <c r="V36" s="624"/>
      <c r="W36" s="624"/>
      <c r="X36" s="624"/>
      <c r="Y36" s="625"/>
      <c r="Z36" s="626">
        <v>10.3</v>
      </c>
      <c r="AA36" s="626"/>
      <c r="AB36" s="626"/>
      <c r="AC36" s="626"/>
      <c r="AD36" s="627" t="s">
        <v>130</v>
      </c>
      <c r="AE36" s="627"/>
      <c r="AF36" s="627"/>
      <c r="AG36" s="627"/>
      <c r="AH36" s="627"/>
      <c r="AI36" s="627"/>
      <c r="AJ36" s="627"/>
      <c r="AK36" s="627"/>
      <c r="AL36" s="628" t="s">
        <v>234</v>
      </c>
      <c r="AM36" s="629"/>
      <c r="AN36" s="629"/>
      <c r="AO36" s="630"/>
      <c r="AP36" s="222"/>
      <c r="AQ36" s="689" t="s">
        <v>329</v>
      </c>
      <c r="AR36" s="690"/>
      <c r="AS36" s="690"/>
      <c r="AT36" s="690"/>
      <c r="AU36" s="690"/>
      <c r="AV36" s="690"/>
      <c r="AW36" s="690"/>
      <c r="AX36" s="690"/>
      <c r="AY36" s="691"/>
      <c r="AZ36" s="612">
        <v>2518382</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547654</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1773644</v>
      </c>
      <c r="CS36" s="624"/>
      <c r="CT36" s="624"/>
      <c r="CU36" s="624"/>
      <c r="CV36" s="624"/>
      <c r="CW36" s="624"/>
      <c r="CX36" s="624"/>
      <c r="CY36" s="625"/>
      <c r="CZ36" s="628">
        <v>8.4</v>
      </c>
      <c r="DA36" s="656"/>
      <c r="DB36" s="656"/>
      <c r="DC36" s="658"/>
      <c r="DD36" s="632">
        <v>1336423</v>
      </c>
      <c r="DE36" s="624"/>
      <c r="DF36" s="624"/>
      <c r="DG36" s="624"/>
      <c r="DH36" s="624"/>
      <c r="DI36" s="624"/>
      <c r="DJ36" s="624"/>
      <c r="DK36" s="625"/>
      <c r="DL36" s="632">
        <v>839486</v>
      </c>
      <c r="DM36" s="624"/>
      <c r="DN36" s="624"/>
      <c r="DO36" s="624"/>
      <c r="DP36" s="624"/>
      <c r="DQ36" s="624"/>
      <c r="DR36" s="624"/>
      <c r="DS36" s="624"/>
      <c r="DT36" s="624"/>
      <c r="DU36" s="624"/>
      <c r="DV36" s="625"/>
      <c r="DW36" s="628">
        <v>7</v>
      </c>
      <c r="DX36" s="656"/>
      <c r="DY36" s="656"/>
      <c r="DZ36" s="656"/>
      <c r="EA36" s="656"/>
      <c r="EB36" s="656"/>
      <c r="EC36" s="657"/>
    </row>
    <row r="37" spans="2:133" ht="11.25" customHeight="1">
      <c r="B37" s="620" t="s">
        <v>332</v>
      </c>
      <c r="C37" s="621"/>
      <c r="D37" s="621"/>
      <c r="E37" s="621"/>
      <c r="F37" s="621"/>
      <c r="G37" s="621"/>
      <c r="H37" s="621"/>
      <c r="I37" s="621"/>
      <c r="J37" s="621"/>
      <c r="K37" s="621"/>
      <c r="L37" s="621"/>
      <c r="M37" s="621"/>
      <c r="N37" s="621"/>
      <c r="O37" s="621"/>
      <c r="P37" s="621"/>
      <c r="Q37" s="622"/>
      <c r="R37" s="623">
        <v>543185</v>
      </c>
      <c r="S37" s="624"/>
      <c r="T37" s="624"/>
      <c r="U37" s="624"/>
      <c r="V37" s="624"/>
      <c r="W37" s="624"/>
      <c r="X37" s="624"/>
      <c r="Y37" s="625"/>
      <c r="Z37" s="626">
        <v>2.4</v>
      </c>
      <c r="AA37" s="626"/>
      <c r="AB37" s="626"/>
      <c r="AC37" s="626"/>
      <c r="AD37" s="627" t="s">
        <v>130</v>
      </c>
      <c r="AE37" s="627"/>
      <c r="AF37" s="627"/>
      <c r="AG37" s="627"/>
      <c r="AH37" s="627"/>
      <c r="AI37" s="627"/>
      <c r="AJ37" s="627"/>
      <c r="AK37" s="627"/>
      <c r="AL37" s="628" t="s">
        <v>130</v>
      </c>
      <c r="AM37" s="629"/>
      <c r="AN37" s="629"/>
      <c r="AO37" s="630"/>
      <c r="AQ37" s="686" t="s">
        <v>333</v>
      </c>
      <c r="AR37" s="687"/>
      <c r="AS37" s="687"/>
      <c r="AT37" s="687"/>
      <c r="AU37" s="687"/>
      <c r="AV37" s="687"/>
      <c r="AW37" s="687"/>
      <c r="AX37" s="687"/>
      <c r="AY37" s="688"/>
      <c r="AZ37" s="623">
        <v>630306</v>
      </c>
      <c r="BA37" s="624"/>
      <c r="BB37" s="624"/>
      <c r="BC37" s="624"/>
      <c r="BD37" s="644"/>
      <c r="BE37" s="644"/>
      <c r="BF37" s="669"/>
      <c r="BG37" s="620" t="s">
        <v>334</v>
      </c>
      <c r="BH37" s="621"/>
      <c r="BI37" s="621"/>
      <c r="BJ37" s="621"/>
      <c r="BK37" s="621"/>
      <c r="BL37" s="621"/>
      <c r="BM37" s="621"/>
      <c r="BN37" s="621"/>
      <c r="BO37" s="621"/>
      <c r="BP37" s="621"/>
      <c r="BQ37" s="621"/>
      <c r="BR37" s="621"/>
      <c r="BS37" s="621"/>
      <c r="BT37" s="621"/>
      <c r="BU37" s="622"/>
      <c r="BV37" s="623">
        <v>521210</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39334</v>
      </c>
      <c r="CS37" s="644"/>
      <c r="CT37" s="644"/>
      <c r="CU37" s="644"/>
      <c r="CV37" s="644"/>
      <c r="CW37" s="644"/>
      <c r="CX37" s="644"/>
      <c r="CY37" s="645"/>
      <c r="CZ37" s="628">
        <v>0.2</v>
      </c>
      <c r="DA37" s="656"/>
      <c r="DB37" s="656"/>
      <c r="DC37" s="658"/>
      <c r="DD37" s="632">
        <v>39334</v>
      </c>
      <c r="DE37" s="644"/>
      <c r="DF37" s="644"/>
      <c r="DG37" s="644"/>
      <c r="DH37" s="644"/>
      <c r="DI37" s="644"/>
      <c r="DJ37" s="644"/>
      <c r="DK37" s="645"/>
      <c r="DL37" s="632">
        <v>39334</v>
      </c>
      <c r="DM37" s="644"/>
      <c r="DN37" s="644"/>
      <c r="DO37" s="644"/>
      <c r="DP37" s="644"/>
      <c r="DQ37" s="644"/>
      <c r="DR37" s="644"/>
      <c r="DS37" s="644"/>
      <c r="DT37" s="644"/>
      <c r="DU37" s="644"/>
      <c r="DV37" s="645"/>
      <c r="DW37" s="628">
        <v>0.3</v>
      </c>
      <c r="DX37" s="656"/>
      <c r="DY37" s="656"/>
      <c r="DZ37" s="656"/>
      <c r="EA37" s="656"/>
      <c r="EB37" s="656"/>
      <c r="EC37" s="657"/>
    </row>
    <row r="38" spans="2:133" ht="11.25" customHeight="1">
      <c r="B38" s="620" t="s">
        <v>336</v>
      </c>
      <c r="C38" s="621"/>
      <c r="D38" s="621"/>
      <c r="E38" s="621"/>
      <c r="F38" s="621"/>
      <c r="G38" s="621"/>
      <c r="H38" s="621"/>
      <c r="I38" s="621"/>
      <c r="J38" s="621"/>
      <c r="K38" s="621"/>
      <c r="L38" s="621"/>
      <c r="M38" s="621"/>
      <c r="N38" s="621"/>
      <c r="O38" s="621"/>
      <c r="P38" s="621"/>
      <c r="Q38" s="622"/>
      <c r="R38" s="623">
        <v>1073237</v>
      </c>
      <c r="S38" s="624"/>
      <c r="T38" s="624"/>
      <c r="U38" s="624"/>
      <c r="V38" s="624"/>
      <c r="W38" s="624"/>
      <c r="X38" s="624"/>
      <c r="Y38" s="625"/>
      <c r="Z38" s="626">
        <v>4.5999999999999996</v>
      </c>
      <c r="AA38" s="626"/>
      <c r="AB38" s="626"/>
      <c r="AC38" s="626"/>
      <c r="AD38" s="627" t="s">
        <v>130</v>
      </c>
      <c r="AE38" s="627"/>
      <c r="AF38" s="627"/>
      <c r="AG38" s="627"/>
      <c r="AH38" s="627"/>
      <c r="AI38" s="627"/>
      <c r="AJ38" s="627"/>
      <c r="AK38" s="627"/>
      <c r="AL38" s="628" t="s">
        <v>234</v>
      </c>
      <c r="AM38" s="629"/>
      <c r="AN38" s="629"/>
      <c r="AO38" s="630"/>
      <c r="AQ38" s="686" t="s">
        <v>337</v>
      </c>
      <c r="AR38" s="687"/>
      <c r="AS38" s="687"/>
      <c r="AT38" s="687"/>
      <c r="AU38" s="687"/>
      <c r="AV38" s="687"/>
      <c r="AW38" s="687"/>
      <c r="AX38" s="687"/>
      <c r="AY38" s="688"/>
      <c r="AZ38" s="623">
        <v>60213</v>
      </c>
      <c r="BA38" s="624"/>
      <c r="BB38" s="624"/>
      <c r="BC38" s="624"/>
      <c r="BD38" s="644"/>
      <c r="BE38" s="644"/>
      <c r="BF38" s="669"/>
      <c r="BG38" s="620" t="s">
        <v>338</v>
      </c>
      <c r="BH38" s="621"/>
      <c r="BI38" s="621"/>
      <c r="BJ38" s="621"/>
      <c r="BK38" s="621"/>
      <c r="BL38" s="621"/>
      <c r="BM38" s="621"/>
      <c r="BN38" s="621"/>
      <c r="BO38" s="621"/>
      <c r="BP38" s="621"/>
      <c r="BQ38" s="621"/>
      <c r="BR38" s="621"/>
      <c r="BS38" s="621"/>
      <c r="BT38" s="621"/>
      <c r="BU38" s="622"/>
      <c r="BV38" s="623">
        <v>7701</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1827863</v>
      </c>
      <c r="CS38" s="624"/>
      <c r="CT38" s="624"/>
      <c r="CU38" s="624"/>
      <c r="CV38" s="624"/>
      <c r="CW38" s="624"/>
      <c r="CX38" s="624"/>
      <c r="CY38" s="625"/>
      <c r="CZ38" s="628">
        <v>8.6</v>
      </c>
      <c r="DA38" s="656"/>
      <c r="DB38" s="656"/>
      <c r="DC38" s="658"/>
      <c r="DD38" s="632">
        <v>1509061</v>
      </c>
      <c r="DE38" s="624"/>
      <c r="DF38" s="624"/>
      <c r="DG38" s="624"/>
      <c r="DH38" s="624"/>
      <c r="DI38" s="624"/>
      <c r="DJ38" s="624"/>
      <c r="DK38" s="625"/>
      <c r="DL38" s="632">
        <v>1475726</v>
      </c>
      <c r="DM38" s="624"/>
      <c r="DN38" s="624"/>
      <c r="DO38" s="624"/>
      <c r="DP38" s="624"/>
      <c r="DQ38" s="624"/>
      <c r="DR38" s="624"/>
      <c r="DS38" s="624"/>
      <c r="DT38" s="624"/>
      <c r="DU38" s="624"/>
      <c r="DV38" s="625"/>
      <c r="DW38" s="628">
        <v>12.3</v>
      </c>
      <c r="DX38" s="656"/>
      <c r="DY38" s="656"/>
      <c r="DZ38" s="656"/>
      <c r="EA38" s="656"/>
      <c r="EB38" s="656"/>
      <c r="EC38" s="657"/>
    </row>
    <row r="39" spans="2:133" ht="11.25" customHeight="1">
      <c r="B39" s="620" t="s">
        <v>340</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130</v>
      </c>
      <c r="AA39" s="626"/>
      <c r="AB39" s="626"/>
      <c r="AC39" s="626"/>
      <c r="AD39" s="627" t="s">
        <v>138</v>
      </c>
      <c r="AE39" s="627"/>
      <c r="AF39" s="627"/>
      <c r="AG39" s="627"/>
      <c r="AH39" s="627"/>
      <c r="AI39" s="627"/>
      <c r="AJ39" s="627"/>
      <c r="AK39" s="627"/>
      <c r="AL39" s="628" t="s">
        <v>130</v>
      </c>
      <c r="AM39" s="629"/>
      <c r="AN39" s="629"/>
      <c r="AO39" s="630"/>
      <c r="AQ39" s="686" t="s">
        <v>341</v>
      </c>
      <c r="AR39" s="687"/>
      <c r="AS39" s="687"/>
      <c r="AT39" s="687"/>
      <c r="AU39" s="687"/>
      <c r="AV39" s="687"/>
      <c r="AW39" s="687"/>
      <c r="AX39" s="687"/>
      <c r="AY39" s="688"/>
      <c r="AZ39" s="623" t="s">
        <v>234</v>
      </c>
      <c r="BA39" s="624"/>
      <c r="BB39" s="624"/>
      <c r="BC39" s="624"/>
      <c r="BD39" s="644"/>
      <c r="BE39" s="644"/>
      <c r="BF39" s="669"/>
      <c r="BG39" s="620" t="s">
        <v>342</v>
      </c>
      <c r="BH39" s="621"/>
      <c r="BI39" s="621"/>
      <c r="BJ39" s="621"/>
      <c r="BK39" s="621"/>
      <c r="BL39" s="621"/>
      <c r="BM39" s="621"/>
      <c r="BN39" s="621"/>
      <c r="BO39" s="621"/>
      <c r="BP39" s="621"/>
      <c r="BQ39" s="621"/>
      <c r="BR39" s="621"/>
      <c r="BS39" s="621"/>
      <c r="BT39" s="621"/>
      <c r="BU39" s="622"/>
      <c r="BV39" s="623">
        <v>11770</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1043289</v>
      </c>
      <c r="CS39" s="644"/>
      <c r="CT39" s="644"/>
      <c r="CU39" s="644"/>
      <c r="CV39" s="644"/>
      <c r="CW39" s="644"/>
      <c r="CX39" s="644"/>
      <c r="CY39" s="645"/>
      <c r="CZ39" s="628">
        <v>4.9000000000000004</v>
      </c>
      <c r="DA39" s="656"/>
      <c r="DB39" s="656"/>
      <c r="DC39" s="658"/>
      <c r="DD39" s="632">
        <v>875305</v>
      </c>
      <c r="DE39" s="644"/>
      <c r="DF39" s="644"/>
      <c r="DG39" s="644"/>
      <c r="DH39" s="644"/>
      <c r="DI39" s="644"/>
      <c r="DJ39" s="644"/>
      <c r="DK39" s="645"/>
      <c r="DL39" s="632" t="s">
        <v>234</v>
      </c>
      <c r="DM39" s="644"/>
      <c r="DN39" s="644"/>
      <c r="DO39" s="644"/>
      <c r="DP39" s="644"/>
      <c r="DQ39" s="644"/>
      <c r="DR39" s="644"/>
      <c r="DS39" s="644"/>
      <c r="DT39" s="644"/>
      <c r="DU39" s="644"/>
      <c r="DV39" s="645"/>
      <c r="DW39" s="628" t="s">
        <v>130</v>
      </c>
      <c r="DX39" s="656"/>
      <c r="DY39" s="656"/>
      <c r="DZ39" s="656"/>
      <c r="EA39" s="656"/>
      <c r="EB39" s="656"/>
      <c r="EC39" s="657"/>
    </row>
    <row r="40" spans="2:133" ht="11.25" customHeight="1">
      <c r="B40" s="620" t="s">
        <v>344</v>
      </c>
      <c r="C40" s="621"/>
      <c r="D40" s="621"/>
      <c r="E40" s="621"/>
      <c r="F40" s="621"/>
      <c r="G40" s="621"/>
      <c r="H40" s="621"/>
      <c r="I40" s="621"/>
      <c r="J40" s="621"/>
      <c r="K40" s="621"/>
      <c r="L40" s="621"/>
      <c r="M40" s="621"/>
      <c r="N40" s="621"/>
      <c r="O40" s="621"/>
      <c r="P40" s="621"/>
      <c r="Q40" s="622"/>
      <c r="R40" s="623">
        <v>286437</v>
      </c>
      <c r="S40" s="624"/>
      <c r="T40" s="624"/>
      <c r="U40" s="624"/>
      <c r="V40" s="624"/>
      <c r="W40" s="624"/>
      <c r="X40" s="624"/>
      <c r="Y40" s="625"/>
      <c r="Z40" s="626">
        <v>1.2</v>
      </c>
      <c r="AA40" s="626"/>
      <c r="AB40" s="626"/>
      <c r="AC40" s="626"/>
      <c r="AD40" s="627" t="s">
        <v>130</v>
      </c>
      <c r="AE40" s="627"/>
      <c r="AF40" s="627"/>
      <c r="AG40" s="627"/>
      <c r="AH40" s="627"/>
      <c r="AI40" s="627"/>
      <c r="AJ40" s="627"/>
      <c r="AK40" s="627"/>
      <c r="AL40" s="628" t="s">
        <v>138</v>
      </c>
      <c r="AM40" s="629"/>
      <c r="AN40" s="629"/>
      <c r="AO40" s="630"/>
      <c r="AQ40" s="686" t="s">
        <v>345</v>
      </c>
      <c r="AR40" s="687"/>
      <c r="AS40" s="687"/>
      <c r="AT40" s="687"/>
      <c r="AU40" s="687"/>
      <c r="AV40" s="687"/>
      <c r="AW40" s="687"/>
      <c r="AX40" s="687"/>
      <c r="AY40" s="688"/>
      <c r="AZ40" s="623" t="s">
        <v>234</v>
      </c>
      <c r="BA40" s="624"/>
      <c r="BB40" s="624"/>
      <c r="BC40" s="624"/>
      <c r="BD40" s="644"/>
      <c r="BE40" s="644"/>
      <c r="BF40" s="669"/>
      <c r="BG40" s="673" t="s">
        <v>346</v>
      </c>
      <c r="BH40" s="674"/>
      <c r="BI40" s="674"/>
      <c r="BJ40" s="674"/>
      <c r="BK40" s="674"/>
      <c r="BL40" s="223"/>
      <c r="BM40" s="621" t="s">
        <v>347</v>
      </c>
      <c r="BN40" s="621"/>
      <c r="BO40" s="621"/>
      <c r="BP40" s="621"/>
      <c r="BQ40" s="621"/>
      <c r="BR40" s="621"/>
      <c r="BS40" s="621"/>
      <c r="BT40" s="621"/>
      <c r="BU40" s="622"/>
      <c r="BV40" s="623">
        <v>88</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251055</v>
      </c>
      <c r="CS40" s="624"/>
      <c r="CT40" s="624"/>
      <c r="CU40" s="624"/>
      <c r="CV40" s="624"/>
      <c r="CW40" s="624"/>
      <c r="CX40" s="624"/>
      <c r="CY40" s="625"/>
      <c r="CZ40" s="628">
        <v>1.2</v>
      </c>
      <c r="DA40" s="656"/>
      <c r="DB40" s="656"/>
      <c r="DC40" s="658"/>
      <c r="DD40" s="632">
        <v>145536</v>
      </c>
      <c r="DE40" s="624"/>
      <c r="DF40" s="624"/>
      <c r="DG40" s="624"/>
      <c r="DH40" s="624"/>
      <c r="DI40" s="624"/>
      <c r="DJ40" s="624"/>
      <c r="DK40" s="625"/>
      <c r="DL40" s="632">
        <v>2670</v>
      </c>
      <c r="DM40" s="624"/>
      <c r="DN40" s="624"/>
      <c r="DO40" s="624"/>
      <c r="DP40" s="624"/>
      <c r="DQ40" s="624"/>
      <c r="DR40" s="624"/>
      <c r="DS40" s="624"/>
      <c r="DT40" s="624"/>
      <c r="DU40" s="624"/>
      <c r="DV40" s="625"/>
      <c r="DW40" s="628">
        <v>0</v>
      </c>
      <c r="DX40" s="656"/>
      <c r="DY40" s="656"/>
      <c r="DZ40" s="656"/>
      <c r="EA40" s="656"/>
      <c r="EB40" s="656"/>
      <c r="EC40" s="657"/>
    </row>
    <row r="41" spans="2:133" ht="11.25" customHeight="1">
      <c r="B41" s="646" t="s">
        <v>349</v>
      </c>
      <c r="C41" s="647"/>
      <c r="D41" s="647"/>
      <c r="E41" s="647"/>
      <c r="F41" s="647"/>
      <c r="G41" s="647"/>
      <c r="H41" s="647"/>
      <c r="I41" s="647"/>
      <c r="J41" s="647"/>
      <c r="K41" s="647"/>
      <c r="L41" s="647"/>
      <c r="M41" s="647"/>
      <c r="N41" s="647"/>
      <c r="O41" s="647"/>
      <c r="P41" s="647"/>
      <c r="Q41" s="648"/>
      <c r="R41" s="695">
        <v>23112352</v>
      </c>
      <c r="S41" s="696"/>
      <c r="T41" s="696"/>
      <c r="U41" s="696"/>
      <c r="V41" s="696"/>
      <c r="W41" s="696"/>
      <c r="X41" s="696"/>
      <c r="Y41" s="700"/>
      <c r="Z41" s="701">
        <v>100</v>
      </c>
      <c r="AA41" s="701"/>
      <c r="AB41" s="701"/>
      <c r="AC41" s="701"/>
      <c r="AD41" s="702">
        <v>11713972</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345425</v>
      </c>
      <c r="BA41" s="624"/>
      <c r="BB41" s="624"/>
      <c r="BC41" s="624"/>
      <c r="BD41" s="644"/>
      <c r="BE41" s="644"/>
      <c r="BF41" s="669"/>
      <c r="BG41" s="673"/>
      <c r="BH41" s="674"/>
      <c r="BI41" s="674"/>
      <c r="BJ41" s="674"/>
      <c r="BK41" s="674"/>
      <c r="BL41" s="223"/>
      <c r="BM41" s="621" t="s">
        <v>351</v>
      </c>
      <c r="BN41" s="621"/>
      <c r="BO41" s="621"/>
      <c r="BP41" s="621"/>
      <c r="BQ41" s="621"/>
      <c r="BR41" s="621"/>
      <c r="BS41" s="621"/>
      <c r="BT41" s="621"/>
      <c r="BU41" s="622"/>
      <c r="BV41" s="623" t="s">
        <v>130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234</v>
      </c>
      <c r="CS41" s="644"/>
      <c r="CT41" s="644"/>
      <c r="CU41" s="644"/>
      <c r="CV41" s="644"/>
      <c r="CW41" s="644"/>
      <c r="CX41" s="644"/>
      <c r="CY41" s="645"/>
      <c r="CZ41" s="628" t="s">
        <v>130</v>
      </c>
      <c r="DA41" s="656"/>
      <c r="DB41" s="656"/>
      <c r="DC41" s="658"/>
      <c r="DD41" s="632" t="s">
        <v>234</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353</v>
      </c>
      <c r="AR42" s="693"/>
      <c r="AS42" s="693"/>
      <c r="AT42" s="693"/>
      <c r="AU42" s="693"/>
      <c r="AV42" s="693"/>
      <c r="AW42" s="693"/>
      <c r="AX42" s="693"/>
      <c r="AY42" s="694"/>
      <c r="AZ42" s="695">
        <v>1482438</v>
      </c>
      <c r="BA42" s="696"/>
      <c r="BB42" s="696"/>
      <c r="BC42" s="696"/>
      <c r="BD42" s="682"/>
      <c r="BE42" s="682"/>
      <c r="BF42" s="684"/>
      <c r="BG42" s="675"/>
      <c r="BH42" s="676"/>
      <c r="BI42" s="676"/>
      <c r="BJ42" s="676"/>
      <c r="BK42" s="676"/>
      <c r="BL42" s="224"/>
      <c r="BM42" s="647" t="s">
        <v>354</v>
      </c>
      <c r="BN42" s="647"/>
      <c r="BO42" s="647"/>
      <c r="BP42" s="647"/>
      <c r="BQ42" s="647"/>
      <c r="BR42" s="647"/>
      <c r="BS42" s="647"/>
      <c r="BT42" s="647"/>
      <c r="BU42" s="648"/>
      <c r="BV42" s="695">
        <v>338</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2310319</v>
      </c>
      <c r="CS42" s="644"/>
      <c r="CT42" s="644"/>
      <c r="CU42" s="644"/>
      <c r="CV42" s="644"/>
      <c r="CW42" s="644"/>
      <c r="CX42" s="644"/>
      <c r="CY42" s="645"/>
      <c r="CZ42" s="628">
        <v>10.9</v>
      </c>
      <c r="DA42" s="656"/>
      <c r="DB42" s="656"/>
      <c r="DC42" s="658"/>
      <c r="DD42" s="632">
        <v>652014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356</v>
      </c>
      <c r="CD43" s="620" t="s">
        <v>357</v>
      </c>
      <c r="CE43" s="621"/>
      <c r="CF43" s="621"/>
      <c r="CG43" s="621"/>
      <c r="CH43" s="621"/>
      <c r="CI43" s="621"/>
      <c r="CJ43" s="621"/>
      <c r="CK43" s="621"/>
      <c r="CL43" s="621"/>
      <c r="CM43" s="621"/>
      <c r="CN43" s="621"/>
      <c r="CO43" s="621"/>
      <c r="CP43" s="621"/>
      <c r="CQ43" s="622"/>
      <c r="CR43" s="623">
        <v>39742</v>
      </c>
      <c r="CS43" s="644"/>
      <c r="CT43" s="644"/>
      <c r="CU43" s="644"/>
      <c r="CV43" s="644"/>
      <c r="CW43" s="644"/>
      <c r="CX43" s="644"/>
      <c r="CY43" s="645"/>
      <c r="CZ43" s="628">
        <v>0.2</v>
      </c>
      <c r="DA43" s="656"/>
      <c r="DB43" s="656"/>
      <c r="DC43" s="658"/>
      <c r="DD43" s="632">
        <v>39675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2310319</v>
      </c>
      <c r="CS44" s="624"/>
      <c r="CT44" s="624"/>
      <c r="CU44" s="624"/>
      <c r="CV44" s="624"/>
      <c r="CW44" s="624"/>
      <c r="CX44" s="624"/>
      <c r="CY44" s="625"/>
      <c r="CZ44" s="628">
        <v>10.9</v>
      </c>
      <c r="DA44" s="629"/>
      <c r="DB44" s="629"/>
      <c r="DC44" s="635"/>
      <c r="DD44" s="632">
        <v>652014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709099</v>
      </c>
      <c r="CS45" s="644"/>
      <c r="CT45" s="644"/>
      <c r="CU45" s="644"/>
      <c r="CV45" s="644"/>
      <c r="CW45" s="644"/>
      <c r="CX45" s="644"/>
      <c r="CY45" s="645"/>
      <c r="CZ45" s="628">
        <v>3.3</v>
      </c>
      <c r="DA45" s="656"/>
      <c r="DB45" s="656"/>
      <c r="DC45" s="658"/>
      <c r="DD45" s="632">
        <v>19787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362</v>
      </c>
      <c r="CG46" s="621"/>
      <c r="CH46" s="621"/>
      <c r="CI46" s="621"/>
      <c r="CJ46" s="621"/>
      <c r="CK46" s="621"/>
      <c r="CL46" s="621"/>
      <c r="CM46" s="621"/>
      <c r="CN46" s="621"/>
      <c r="CO46" s="621"/>
      <c r="CP46" s="621"/>
      <c r="CQ46" s="622"/>
      <c r="CR46" s="623">
        <v>1468567</v>
      </c>
      <c r="CS46" s="624"/>
      <c r="CT46" s="624"/>
      <c r="CU46" s="624"/>
      <c r="CV46" s="624"/>
      <c r="CW46" s="624"/>
      <c r="CX46" s="624"/>
      <c r="CY46" s="625"/>
      <c r="CZ46" s="628">
        <v>6.9</v>
      </c>
      <c r="DA46" s="629"/>
      <c r="DB46" s="629"/>
      <c r="DC46" s="635"/>
      <c r="DD46" s="632">
        <v>613550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363</v>
      </c>
      <c r="CG47" s="621"/>
      <c r="CH47" s="621"/>
      <c r="CI47" s="621"/>
      <c r="CJ47" s="621"/>
      <c r="CK47" s="621"/>
      <c r="CL47" s="621"/>
      <c r="CM47" s="621"/>
      <c r="CN47" s="621"/>
      <c r="CO47" s="621"/>
      <c r="CP47" s="621"/>
      <c r="CQ47" s="622"/>
      <c r="CR47" s="623" t="s">
        <v>130</v>
      </c>
      <c r="CS47" s="644"/>
      <c r="CT47" s="644"/>
      <c r="CU47" s="644"/>
      <c r="CV47" s="644"/>
      <c r="CW47" s="644"/>
      <c r="CX47" s="644"/>
      <c r="CY47" s="645"/>
      <c r="CZ47" s="628" t="s">
        <v>130</v>
      </c>
      <c r="DA47" s="656"/>
      <c r="DB47" s="656"/>
      <c r="DC47" s="658"/>
      <c r="DD47" s="632" t="s">
        <v>234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364</v>
      </c>
      <c r="CG48" s="621"/>
      <c r="CH48" s="621"/>
      <c r="CI48" s="621"/>
      <c r="CJ48" s="621"/>
      <c r="CK48" s="621"/>
      <c r="CL48" s="621"/>
      <c r="CM48" s="621"/>
      <c r="CN48" s="621"/>
      <c r="CO48" s="621"/>
      <c r="CP48" s="621"/>
      <c r="CQ48" s="622"/>
      <c r="CR48" s="623" t="s">
        <v>234</v>
      </c>
      <c r="CS48" s="624"/>
      <c r="CT48" s="624"/>
      <c r="CU48" s="624"/>
      <c r="CV48" s="624"/>
      <c r="CW48" s="624"/>
      <c r="CX48" s="624"/>
      <c r="CY48" s="625"/>
      <c r="CZ48" s="628" t="s">
        <v>234</v>
      </c>
      <c r="DA48" s="629"/>
      <c r="DB48" s="629"/>
      <c r="DC48" s="635"/>
      <c r="DD48" s="632" t="s">
        <v>234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365</v>
      </c>
      <c r="CE49" s="647"/>
      <c r="CF49" s="647"/>
      <c r="CG49" s="647"/>
      <c r="CH49" s="647"/>
      <c r="CI49" s="647"/>
      <c r="CJ49" s="647"/>
      <c r="CK49" s="647"/>
      <c r="CL49" s="647"/>
      <c r="CM49" s="647"/>
      <c r="CN49" s="647"/>
      <c r="CO49" s="647"/>
      <c r="CP49" s="647"/>
      <c r="CQ49" s="648"/>
      <c r="CR49" s="695">
        <v>21212954</v>
      </c>
      <c r="CS49" s="682"/>
      <c r="CT49" s="682"/>
      <c r="CU49" s="682"/>
      <c r="CV49" s="682"/>
      <c r="CW49" s="682"/>
      <c r="CX49" s="682"/>
      <c r="CY49" s="711"/>
      <c r="CZ49" s="703">
        <v>100</v>
      </c>
      <c r="DA49" s="712"/>
      <c r="DB49" s="712"/>
      <c r="DC49" s="713"/>
      <c r="DD49" s="714">
        <v>13657274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0J14HyLUWHPcwlhrIdLNUCNv4H88PcvoBEI09n7W2h+cbVDJkO4QVuu3N17ViROC1Kp5HhzOJcLCDfA08avoA==" saltValue="TYrIJZRno0+dAfGXZe2Q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6" t="s">
        <v>385</v>
      </c>
      <c r="DH5" s="767"/>
      <c r="DI5" s="767"/>
      <c r="DJ5" s="767"/>
      <c r="DK5" s="768"/>
      <c r="DL5" s="766" t="s">
        <v>386</v>
      </c>
      <c r="DM5" s="767"/>
      <c r="DN5" s="767"/>
      <c r="DO5" s="767"/>
      <c r="DP5" s="768"/>
      <c r="DQ5" s="733" t="s">
        <v>387</v>
      </c>
      <c r="DR5" s="734"/>
      <c r="DS5" s="734"/>
      <c r="DT5" s="734"/>
      <c r="DU5" s="735"/>
      <c r="DV5" s="733" t="s">
        <v>378</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c r="A7" s="236">
        <v>1</v>
      </c>
      <c r="B7" s="752" t="s">
        <v>388</v>
      </c>
      <c r="C7" s="753"/>
      <c r="D7" s="753"/>
      <c r="E7" s="753"/>
      <c r="F7" s="753"/>
      <c r="G7" s="753"/>
      <c r="H7" s="753"/>
      <c r="I7" s="753"/>
      <c r="J7" s="753"/>
      <c r="K7" s="753"/>
      <c r="L7" s="753"/>
      <c r="M7" s="753"/>
      <c r="N7" s="753"/>
      <c r="O7" s="753"/>
      <c r="P7" s="754"/>
      <c r="Q7" s="755">
        <v>23057</v>
      </c>
      <c r="R7" s="756"/>
      <c r="S7" s="756"/>
      <c r="T7" s="756"/>
      <c r="U7" s="756"/>
      <c r="V7" s="756">
        <v>21160</v>
      </c>
      <c r="W7" s="756"/>
      <c r="X7" s="756"/>
      <c r="Y7" s="756"/>
      <c r="Z7" s="756"/>
      <c r="AA7" s="756">
        <v>1897</v>
      </c>
      <c r="AB7" s="756"/>
      <c r="AC7" s="756"/>
      <c r="AD7" s="756"/>
      <c r="AE7" s="757"/>
      <c r="AF7" s="758">
        <v>1659</v>
      </c>
      <c r="AG7" s="759"/>
      <c r="AH7" s="759"/>
      <c r="AI7" s="759"/>
      <c r="AJ7" s="760"/>
      <c r="AK7" s="761">
        <v>705</v>
      </c>
      <c r="AL7" s="762"/>
      <c r="AM7" s="762"/>
      <c r="AN7" s="762"/>
      <c r="AO7" s="762"/>
      <c r="AP7" s="762">
        <v>16873</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576</v>
      </c>
      <c r="BT7" s="747"/>
      <c r="BU7" s="747"/>
      <c r="BV7" s="747"/>
      <c r="BW7" s="747"/>
      <c r="BX7" s="747"/>
      <c r="BY7" s="747"/>
      <c r="BZ7" s="747"/>
      <c r="CA7" s="747"/>
      <c r="CB7" s="747"/>
      <c r="CC7" s="747"/>
      <c r="CD7" s="747"/>
      <c r="CE7" s="747"/>
      <c r="CF7" s="747"/>
      <c r="CG7" s="765"/>
      <c r="CH7" s="743">
        <v>-15</v>
      </c>
      <c r="CI7" s="744"/>
      <c r="CJ7" s="744"/>
      <c r="CK7" s="744"/>
      <c r="CL7" s="745"/>
      <c r="CM7" s="743">
        <v>-4</v>
      </c>
      <c r="CN7" s="744"/>
      <c r="CO7" s="744"/>
      <c r="CP7" s="744"/>
      <c r="CQ7" s="745"/>
      <c r="CR7" s="743">
        <v>36</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3" t="s">
        <v>389</v>
      </c>
      <c r="C8" s="784"/>
      <c r="D8" s="784"/>
      <c r="E8" s="784"/>
      <c r="F8" s="784"/>
      <c r="G8" s="784"/>
      <c r="H8" s="784"/>
      <c r="I8" s="784"/>
      <c r="J8" s="784"/>
      <c r="K8" s="784"/>
      <c r="L8" s="784"/>
      <c r="M8" s="784"/>
      <c r="N8" s="784"/>
      <c r="O8" s="784"/>
      <c r="P8" s="785"/>
      <c r="Q8" s="786">
        <v>67</v>
      </c>
      <c r="R8" s="787"/>
      <c r="S8" s="787"/>
      <c r="T8" s="787"/>
      <c r="U8" s="787"/>
      <c r="V8" s="787">
        <v>65</v>
      </c>
      <c r="W8" s="787"/>
      <c r="X8" s="787"/>
      <c r="Y8" s="787"/>
      <c r="Z8" s="787"/>
      <c r="AA8" s="787">
        <v>3</v>
      </c>
      <c r="AB8" s="787"/>
      <c r="AC8" s="787"/>
      <c r="AD8" s="787"/>
      <c r="AE8" s="788"/>
      <c r="AF8" s="789">
        <v>3</v>
      </c>
      <c r="AG8" s="790"/>
      <c r="AH8" s="790"/>
      <c r="AI8" s="790"/>
      <c r="AJ8" s="791"/>
      <c r="AK8" s="772">
        <v>45</v>
      </c>
      <c r="AL8" s="773"/>
      <c r="AM8" s="773"/>
      <c r="AN8" s="773"/>
      <c r="AO8" s="773"/>
      <c r="AP8" s="773">
        <v>0</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577</v>
      </c>
      <c r="BT8" s="777"/>
      <c r="BU8" s="777"/>
      <c r="BV8" s="777"/>
      <c r="BW8" s="777"/>
      <c r="BX8" s="777"/>
      <c r="BY8" s="777"/>
      <c r="BZ8" s="777"/>
      <c r="CA8" s="777"/>
      <c r="CB8" s="777"/>
      <c r="CC8" s="777"/>
      <c r="CD8" s="777"/>
      <c r="CE8" s="777"/>
      <c r="CF8" s="777"/>
      <c r="CG8" s="778"/>
      <c r="CH8" s="779">
        <v>167</v>
      </c>
      <c r="CI8" s="780"/>
      <c r="CJ8" s="780"/>
      <c r="CK8" s="780"/>
      <c r="CL8" s="781"/>
      <c r="CM8" s="779">
        <v>7919</v>
      </c>
      <c r="CN8" s="780"/>
      <c r="CO8" s="780"/>
      <c r="CP8" s="780"/>
      <c r="CQ8" s="781"/>
      <c r="CR8" s="779">
        <v>335</v>
      </c>
      <c r="CS8" s="780"/>
      <c r="CT8" s="780"/>
      <c r="CU8" s="780"/>
      <c r="CV8" s="781"/>
      <c r="CW8" s="779"/>
      <c r="CX8" s="780"/>
      <c r="CY8" s="780"/>
      <c r="CZ8" s="780"/>
      <c r="DA8" s="781"/>
      <c r="DB8" s="779"/>
      <c r="DC8" s="780"/>
      <c r="DD8" s="780"/>
      <c r="DE8" s="780"/>
      <c r="DF8" s="781"/>
      <c r="DG8" s="779"/>
      <c r="DH8" s="780"/>
      <c r="DI8" s="780"/>
      <c r="DJ8" s="780"/>
      <c r="DK8" s="781"/>
      <c r="DL8" s="779">
        <v>111</v>
      </c>
      <c r="DM8" s="780"/>
      <c r="DN8" s="780"/>
      <c r="DO8" s="780"/>
      <c r="DP8" s="781"/>
      <c r="DQ8" s="779">
        <v>80</v>
      </c>
      <c r="DR8" s="780"/>
      <c r="DS8" s="780"/>
      <c r="DT8" s="780"/>
      <c r="DU8" s="781"/>
      <c r="DV8" s="776"/>
      <c r="DW8" s="777"/>
      <c r="DX8" s="777"/>
      <c r="DY8" s="777"/>
      <c r="DZ8" s="782"/>
      <c r="EA8" s="234"/>
    </row>
    <row r="9" spans="1:131" s="235" customFormat="1" ht="26.25" customHeight="1">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390</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c r="A23" s="240" t="s">
        <v>391</v>
      </c>
      <c r="B23" s="792" t="s">
        <v>392</v>
      </c>
      <c r="C23" s="793"/>
      <c r="D23" s="793"/>
      <c r="E23" s="793"/>
      <c r="F23" s="793"/>
      <c r="G23" s="793"/>
      <c r="H23" s="793"/>
      <c r="I23" s="793"/>
      <c r="J23" s="793"/>
      <c r="K23" s="793"/>
      <c r="L23" s="793"/>
      <c r="M23" s="793"/>
      <c r="N23" s="793"/>
      <c r="O23" s="793"/>
      <c r="P23" s="794"/>
      <c r="Q23" s="795">
        <v>23119</v>
      </c>
      <c r="R23" s="796"/>
      <c r="S23" s="796"/>
      <c r="T23" s="796"/>
      <c r="U23" s="796"/>
      <c r="V23" s="796">
        <v>21219</v>
      </c>
      <c r="W23" s="796"/>
      <c r="X23" s="796"/>
      <c r="Y23" s="796"/>
      <c r="Z23" s="796"/>
      <c r="AA23" s="796">
        <v>1899</v>
      </c>
      <c r="AB23" s="796"/>
      <c r="AC23" s="796"/>
      <c r="AD23" s="796"/>
      <c r="AE23" s="797"/>
      <c r="AF23" s="798">
        <v>1662</v>
      </c>
      <c r="AG23" s="796"/>
      <c r="AH23" s="796"/>
      <c r="AI23" s="796"/>
      <c r="AJ23" s="799"/>
      <c r="AK23" s="800"/>
      <c r="AL23" s="801"/>
      <c r="AM23" s="801"/>
      <c r="AN23" s="801"/>
      <c r="AO23" s="801"/>
      <c r="AP23" s="796">
        <v>16873</v>
      </c>
      <c r="AQ23" s="796"/>
      <c r="AR23" s="796"/>
      <c r="AS23" s="796"/>
      <c r="AT23" s="796"/>
      <c r="AU23" s="812"/>
      <c r="AV23" s="812"/>
      <c r="AW23" s="812"/>
      <c r="AX23" s="812"/>
      <c r="AY23" s="813"/>
      <c r="AZ23" s="814" t="s">
        <v>130</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c r="A24" s="811" t="s">
        <v>393</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7" t="s">
        <v>398</v>
      </c>
      <c r="AG26" s="818"/>
      <c r="AH26" s="818"/>
      <c r="AI26" s="818"/>
      <c r="AJ26" s="819"/>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c r="A28" s="242">
        <v>1</v>
      </c>
      <c r="B28" s="752" t="s">
        <v>403</v>
      </c>
      <c r="C28" s="753"/>
      <c r="D28" s="753"/>
      <c r="E28" s="753"/>
      <c r="F28" s="753"/>
      <c r="G28" s="753"/>
      <c r="H28" s="753"/>
      <c r="I28" s="753"/>
      <c r="J28" s="753"/>
      <c r="K28" s="753"/>
      <c r="L28" s="753"/>
      <c r="M28" s="753"/>
      <c r="N28" s="753"/>
      <c r="O28" s="753"/>
      <c r="P28" s="754"/>
      <c r="Q28" s="825">
        <v>6126</v>
      </c>
      <c r="R28" s="826"/>
      <c r="S28" s="826"/>
      <c r="T28" s="826"/>
      <c r="U28" s="826"/>
      <c r="V28" s="826">
        <v>5578</v>
      </c>
      <c r="W28" s="826"/>
      <c r="X28" s="826"/>
      <c r="Y28" s="826"/>
      <c r="Z28" s="826"/>
      <c r="AA28" s="826">
        <v>548</v>
      </c>
      <c r="AB28" s="826"/>
      <c r="AC28" s="826"/>
      <c r="AD28" s="826"/>
      <c r="AE28" s="827"/>
      <c r="AF28" s="828">
        <v>548</v>
      </c>
      <c r="AG28" s="826"/>
      <c r="AH28" s="826"/>
      <c r="AI28" s="826"/>
      <c r="AJ28" s="829"/>
      <c r="AK28" s="830">
        <v>555</v>
      </c>
      <c r="AL28" s="831"/>
      <c r="AM28" s="831"/>
      <c r="AN28" s="831"/>
      <c r="AO28" s="831"/>
      <c r="AP28" s="831">
        <v>0</v>
      </c>
      <c r="AQ28" s="831"/>
      <c r="AR28" s="831"/>
      <c r="AS28" s="831"/>
      <c r="AT28" s="831"/>
      <c r="AU28" s="831"/>
      <c r="AV28" s="831"/>
      <c r="AW28" s="831"/>
      <c r="AX28" s="831"/>
      <c r="AY28" s="831"/>
      <c r="AZ28" s="832"/>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c r="A29" s="242">
        <v>2</v>
      </c>
      <c r="B29" s="783" t="s">
        <v>404</v>
      </c>
      <c r="C29" s="784"/>
      <c r="D29" s="784"/>
      <c r="E29" s="784"/>
      <c r="F29" s="784"/>
      <c r="G29" s="784"/>
      <c r="H29" s="784"/>
      <c r="I29" s="784"/>
      <c r="J29" s="784"/>
      <c r="K29" s="784"/>
      <c r="L29" s="784"/>
      <c r="M29" s="784"/>
      <c r="N29" s="784"/>
      <c r="O29" s="784"/>
      <c r="P29" s="785"/>
      <c r="Q29" s="786">
        <v>5233</v>
      </c>
      <c r="R29" s="787"/>
      <c r="S29" s="787"/>
      <c r="T29" s="787"/>
      <c r="U29" s="787"/>
      <c r="V29" s="787">
        <v>5004</v>
      </c>
      <c r="W29" s="787"/>
      <c r="X29" s="787"/>
      <c r="Y29" s="787"/>
      <c r="Z29" s="787"/>
      <c r="AA29" s="787">
        <v>229</v>
      </c>
      <c r="AB29" s="787"/>
      <c r="AC29" s="787"/>
      <c r="AD29" s="787"/>
      <c r="AE29" s="788"/>
      <c r="AF29" s="789">
        <v>229</v>
      </c>
      <c r="AG29" s="790"/>
      <c r="AH29" s="790"/>
      <c r="AI29" s="790"/>
      <c r="AJ29" s="791"/>
      <c r="AK29" s="837">
        <v>792</v>
      </c>
      <c r="AL29" s="833"/>
      <c r="AM29" s="833"/>
      <c r="AN29" s="833"/>
      <c r="AO29" s="833"/>
      <c r="AP29" s="833">
        <v>0</v>
      </c>
      <c r="AQ29" s="833"/>
      <c r="AR29" s="833"/>
      <c r="AS29" s="833"/>
      <c r="AT29" s="833"/>
      <c r="AU29" s="833"/>
      <c r="AV29" s="833"/>
      <c r="AW29" s="833"/>
      <c r="AX29" s="833"/>
      <c r="AY29" s="833"/>
      <c r="AZ29" s="834"/>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c r="A30" s="242">
        <v>3</v>
      </c>
      <c r="B30" s="783" t="s">
        <v>405</v>
      </c>
      <c r="C30" s="784"/>
      <c r="D30" s="784"/>
      <c r="E30" s="784"/>
      <c r="F30" s="784"/>
      <c r="G30" s="784"/>
      <c r="H30" s="784"/>
      <c r="I30" s="784"/>
      <c r="J30" s="784"/>
      <c r="K30" s="784"/>
      <c r="L30" s="784"/>
      <c r="M30" s="784"/>
      <c r="N30" s="784"/>
      <c r="O30" s="784"/>
      <c r="P30" s="785"/>
      <c r="Q30" s="786">
        <v>1362</v>
      </c>
      <c r="R30" s="787"/>
      <c r="S30" s="787"/>
      <c r="T30" s="787"/>
      <c r="U30" s="787"/>
      <c r="V30" s="787">
        <v>1301</v>
      </c>
      <c r="W30" s="787"/>
      <c r="X30" s="787"/>
      <c r="Y30" s="787"/>
      <c r="Z30" s="787"/>
      <c r="AA30" s="787">
        <v>61</v>
      </c>
      <c r="AB30" s="787"/>
      <c r="AC30" s="787"/>
      <c r="AD30" s="787"/>
      <c r="AE30" s="788"/>
      <c r="AF30" s="789">
        <v>61</v>
      </c>
      <c r="AG30" s="790"/>
      <c r="AH30" s="790"/>
      <c r="AI30" s="790"/>
      <c r="AJ30" s="791"/>
      <c r="AK30" s="837">
        <v>680</v>
      </c>
      <c r="AL30" s="833"/>
      <c r="AM30" s="833"/>
      <c r="AN30" s="833"/>
      <c r="AO30" s="833"/>
      <c r="AP30" s="833">
        <v>0</v>
      </c>
      <c r="AQ30" s="833"/>
      <c r="AR30" s="833"/>
      <c r="AS30" s="833"/>
      <c r="AT30" s="833"/>
      <c r="AU30" s="833"/>
      <c r="AV30" s="833"/>
      <c r="AW30" s="833"/>
      <c r="AX30" s="833"/>
      <c r="AY30" s="833"/>
      <c r="AZ30" s="834"/>
      <c r="BA30" s="834"/>
      <c r="BB30" s="834"/>
      <c r="BC30" s="834"/>
      <c r="BD30" s="834"/>
      <c r="BE30" s="835"/>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c r="A31" s="242">
        <v>4</v>
      </c>
      <c r="B31" s="783" t="s">
        <v>406</v>
      </c>
      <c r="C31" s="784"/>
      <c r="D31" s="784"/>
      <c r="E31" s="784"/>
      <c r="F31" s="784"/>
      <c r="G31" s="784"/>
      <c r="H31" s="784"/>
      <c r="I31" s="784"/>
      <c r="J31" s="784"/>
      <c r="K31" s="784"/>
      <c r="L31" s="784"/>
      <c r="M31" s="784"/>
      <c r="N31" s="784"/>
      <c r="O31" s="784"/>
      <c r="P31" s="785"/>
      <c r="Q31" s="786">
        <v>1184</v>
      </c>
      <c r="R31" s="787"/>
      <c r="S31" s="787"/>
      <c r="T31" s="787"/>
      <c r="U31" s="787"/>
      <c r="V31" s="787">
        <v>1094</v>
      </c>
      <c r="W31" s="787"/>
      <c r="X31" s="787"/>
      <c r="Y31" s="787"/>
      <c r="Z31" s="787"/>
      <c r="AA31" s="787">
        <v>90</v>
      </c>
      <c r="AB31" s="787"/>
      <c r="AC31" s="787"/>
      <c r="AD31" s="787"/>
      <c r="AE31" s="788"/>
      <c r="AF31" s="789">
        <v>1642</v>
      </c>
      <c r="AG31" s="790"/>
      <c r="AH31" s="790"/>
      <c r="AI31" s="790"/>
      <c r="AJ31" s="791"/>
      <c r="AK31" s="837">
        <v>58</v>
      </c>
      <c r="AL31" s="833"/>
      <c r="AM31" s="833"/>
      <c r="AN31" s="833"/>
      <c r="AO31" s="833"/>
      <c r="AP31" s="833">
        <v>4214</v>
      </c>
      <c r="AQ31" s="833"/>
      <c r="AR31" s="833"/>
      <c r="AS31" s="833"/>
      <c r="AT31" s="833"/>
      <c r="AU31" s="833">
        <v>110</v>
      </c>
      <c r="AV31" s="833"/>
      <c r="AW31" s="833"/>
      <c r="AX31" s="833"/>
      <c r="AY31" s="833"/>
      <c r="AZ31" s="834"/>
      <c r="BA31" s="834"/>
      <c r="BB31" s="834"/>
      <c r="BC31" s="834"/>
      <c r="BD31" s="834"/>
      <c r="BE31" s="835" t="s">
        <v>407</v>
      </c>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c r="A32" s="242">
        <v>5</v>
      </c>
      <c r="B32" s="783" t="s">
        <v>408</v>
      </c>
      <c r="C32" s="784"/>
      <c r="D32" s="784"/>
      <c r="E32" s="784"/>
      <c r="F32" s="784"/>
      <c r="G32" s="784"/>
      <c r="H32" s="784"/>
      <c r="I32" s="784"/>
      <c r="J32" s="784"/>
      <c r="K32" s="784"/>
      <c r="L32" s="784"/>
      <c r="M32" s="784"/>
      <c r="N32" s="784"/>
      <c r="O32" s="784"/>
      <c r="P32" s="785"/>
      <c r="Q32" s="786">
        <v>958</v>
      </c>
      <c r="R32" s="787"/>
      <c r="S32" s="787"/>
      <c r="T32" s="787"/>
      <c r="U32" s="787"/>
      <c r="V32" s="787">
        <v>927</v>
      </c>
      <c r="W32" s="787"/>
      <c r="X32" s="787"/>
      <c r="Y32" s="787"/>
      <c r="Z32" s="787"/>
      <c r="AA32" s="787">
        <v>30</v>
      </c>
      <c r="AB32" s="787"/>
      <c r="AC32" s="787"/>
      <c r="AD32" s="787"/>
      <c r="AE32" s="788"/>
      <c r="AF32" s="789">
        <v>258</v>
      </c>
      <c r="AG32" s="790"/>
      <c r="AH32" s="790"/>
      <c r="AI32" s="790"/>
      <c r="AJ32" s="791"/>
      <c r="AK32" s="837">
        <v>485</v>
      </c>
      <c r="AL32" s="833"/>
      <c r="AM32" s="833"/>
      <c r="AN32" s="833"/>
      <c r="AO32" s="833"/>
      <c r="AP32" s="833">
        <v>4712</v>
      </c>
      <c r="AQ32" s="833"/>
      <c r="AR32" s="833"/>
      <c r="AS32" s="833"/>
      <c r="AT32" s="833"/>
      <c r="AU32" s="833">
        <v>3940</v>
      </c>
      <c r="AV32" s="833"/>
      <c r="AW32" s="833"/>
      <c r="AX32" s="833"/>
      <c r="AY32" s="833"/>
      <c r="AZ32" s="834"/>
      <c r="BA32" s="834"/>
      <c r="BB32" s="834"/>
      <c r="BC32" s="834"/>
      <c r="BD32" s="834"/>
      <c r="BE32" s="835" t="s">
        <v>407</v>
      </c>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c r="A33" s="242">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c r="A34" s="242">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c r="A35" s="242">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409</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c r="A63" s="240" t="s">
        <v>391</v>
      </c>
      <c r="B63" s="792" t="s">
        <v>410</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2738</v>
      </c>
      <c r="AG63" s="847"/>
      <c r="AH63" s="847"/>
      <c r="AI63" s="847"/>
      <c r="AJ63" s="848"/>
      <c r="AK63" s="849"/>
      <c r="AL63" s="844"/>
      <c r="AM63" s="844"/>
      <c r="AN63" s="844"/>
      <c r="AO63" s="844"/>
      <c r="AP63" s="847">
        <v>8926</v>
      </c>
      <c r="AQ63" s="847"/>
      <c r="AR63" s="847"/>
      <c r="AS63" s="847"/>
      <c r="AT63" s="847"/>
      <c r="AU63" s="847">
        <v>4050</v>
      </c>
      <c r="AV63" s="847"/>
      <c r="AW63" s="847"/>
      <c r="AX63" s="847"/>
      <c r="AY63" s="847"/>
      <c r="AZ63" s="851"/>
      <c r="BA63" s="851"/>
      <c r="BB63" s="851"/>
      <c r="BC63" s="851"/>
      <c r="BD63" s="851"/>
      <c r="BE63" s="852"/>
      <c r="BF63" s="852"/>
      <c r="BG63" s="852"/>
      <c r="BH63" s="852"/>
      <c r="BI63" s="853"/>
      <c r="BJ63" s="854" t="s">
        <v>411</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c r="A66" s="727" t="s">
        <v>413</v>
      </c>
      <c r="B66" s="728"/>
      <c r="C66" s="728"/>
      <c r="D66" s="728"/>
      <c r="E66" s="728"/>
      <c r="F66" s="728"/>
      <c r="G66" s="728"/>
      <c r="H66" s="728"/>
      <c r="I66" s="728"/>
      <c r="J66" s="728"/>
      <c r="K66" s="728"/>
      <c r="L66" s="728"/>
      <c r="M66" s="728"/>
      <c r="N66" s="728"/>
      <c r="O66" s="728"/>
      <c r="P66" s="729"/>
      <c r="Q66" s="733" t="s">
        <v>395</v>
      </c>
      <c r="R66" s="734"/>
      <c r="S66" s="734"/>
      <c r="T66" s="734"/>
      <c r="U66" s="735"/>
      <c r="V66" s="733" t="s">
        <v>396</v>
      </c>
      <c r="W66" s="734"/>
      <c r="X66" s="734"/>
      <c r="Y66" s="734"/>
      <c r="Z66" s="735"/>
      <c r="AA66" s="733" t="s">
        <v>414</v>
      </c>
      <c r="AB66" s="734"/>
      <c r="AC66" s="734"/>
      <c r="AD66" s="734"/>
      <c r="AE66" s="735"/>
      <c r="AF66" s="857" t="s">
        <v>398</v>
      </c>
      <c r="AG66" s="818"/>
      <c r="AH66" s="818"/>
      <c r="AI66" s="818"/>
      <c r="AJ66" s="858"/>
      <c r="AK66" s="733" t="s">
        <v>415</v>
      </c>
      <c r="AL66" s="728"/>
      <c r="AM66" s="728"/>
      <c r="AN66" s="728"/>
      <c r="AO66" s="729"/>
      <c r="AP66" s="733" t="s">
        <v>416</v>
      </c>
      <c r="AQ66" s="734"/>
      <c r="AR66" s="734"/>
      <c r="AS66" s="734"/>
      <c r="AT66" s="735"/>
      <c r="AU66" s="733" t="s">
        <v>417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1"/>
      <c r="AH67" s="821"/>
      <c r="AI67" s="821"/>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thickBot="1">
      <c r="A68" s="236">
        <v>1</v>
      </c>
      <c r="B68" s="749" t="s">
        <v>572</v>
      </c>
      <c r="C68" s="750"/>
      <c r="D68" s="750"/>
      <c r="E68" s="750"/>
      <c r="F68" s="750"/>
      <c r="G68" s="750"/>
      <c r="H68" s="750"/>
      <c r="I68" s="750"/>
      <c r="J68" s="750"/>
      <c r="K68" s="750"/>
      <c r="L68" s="750"/>
      <c r="M68" s="750"/>
      <c r="N68" s="750"/>
      <c r="O68" s="750"/>
      <c r="P68" s="751"/>
      <c r="Q68" s="875">
        <v>1644.713</v>
      </c>
      <c r="R68" s="870"/>
      <c r="S68" s="870"/>
      <c r="T68" s="870"/>
      <c r="U68" s="871"/>
      <c r="V68" s="869">
        <v>1604.3389999999999</v>
      </c>
      <c r="W68" s="870"/>
      <c r="X68" s="870"/>
      <c r="Y68" s="870"/>
      <c r="Z68" s="871"/>
      <c r="AA68" s="869">
        <v>40.374000000000002</v>
      </c>
      <c r="AB68" s="870"/>
      <c r="AC68" s="870"/>
      <c r="AD68" s="870"/>
      <c r="AE68" s="871"/>
      <c r="AF68" s="869">
        <v>40.374000000000002</v>
      </c>
      <c r="AG68" s="870"/>
      <c r="AH68" s="870"/>
      <c r="AI68" s="870"/>
      <c r="AJ68" s="871"/>
      <c r="AK68" s="869">
        <v>0</v>
      </c>
      <c r="AL68" s="870"/>
      <c r="AM68" s="870"/>
      <c r="AN68" s="870"/>
      <c r="AO68" s="871"/>
      <c r="AP68" s="869">
        <v>0</v>
      </c>
      <c r="AQ68" s="870"/>
      <c r="AR68" s="870"/>
      <c r="AS68" s="870"/>
      <c r="AT68" s="871"/>
      <c r="AU68" s="869"/>
      <c r="AV68" s="870"/>
      <c r="AW68" s="870"/>
      <c r="AX68" s="870"/>
      <c r="AY68" s="871"/>
      <c r="AZ68" s="872" t="s">
        <v>579</v>
      </c>
      <c r="BA68" s="873"/>
      <c r="BB68" s="873"/>
      <c r="BC68" s="873"/>
      <c r="BD68" s="874"/>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thickTop="1">
      <c r="A69" s="238">
        <v>2</v>
      </c>
      <c r="B69" s="882" t="s">
        <v>572</v>
      </c>
      <c r="C69" s="873"/>
      <c r="D69" s="873"/>
      <c r="E69" s="873"/>
      <c r="F69" s="873"/>
      <c r="G69" s="873"/>
      <c r="H69" s="873"/>
      <c r="I69" s="873"/>
      <c r="J69" s="873"/>
      <c r="K69" s="873"/>
      <c r="L69" s="873"/>
      <c r="M69" s="873"/>
      <c r="N69" s="873"/>
      <c r="O69" s="873"/>
      <c r="P69" s="883"/>
      <c r="Q69" s="879">
        <v>847072.07</v>
      </c>
      <c r="R69" s="880"/>
      <c r="S69" s="880"/>
      <c r="T69" s="880"/>
      <c r="U69" s="837"/>
      <c r="V69" s="881">
        <v>828353.44400000002</v>
      </c>
      <c r="W69" s="880"/>
      <c r="X69" s="880"/>
      <c r="Y69" s="880"/>
      <c r="Z69" s="837"/>
      <c r="AA69" s="881">
        <v>18718.626</v>
      </c>
      <c r="AB69" s="880"/>
      <c r="AC69" s="880"/>
      <c r="AD69" s="880"/>
      <c r="AE69" s="837"/>
      <c r="AF69" s="881">
        <v>18718.626</v>
      </c>
      <c r="AG69" s="880"/>
      <c r="AH69" s="880"/>
      <c r="AI69" s="880"/>
      <c r="AJ69" s="837"/>
      <c r="AK69" s="881">
        <v>7693.7079999999996</v>
      </c>
      <c r="AL69" s="880"/>
      <c r="AM69" s="880"/>
      <c r="AN69" s="880"/>
      <c r="AO69" s="837"/>
      <c r="AP69" s="881">
        <v>0</v>
      </c>
      <c r="AQ69" s="880"/>
      <c r="AR69" s="880"/>
      <c r="AS69" s="880"/>
      <c r="AT69" s="837"/>
      <c r="AU69" s="881"/>
      <c r="AV69" s="880"/>
      <c r="AW69" s="880"/>
      <c r="AX69" s="880"/>
      <c r="AY69" s="837"/>
      <c r="AZ69" s="884" t="s">
        <v>580</v>
      </c>
      <c r="BA69" s="877"/>
      <c r="BB69" s="877"/>
      <c r="BC69" s="877"/>
      <c r="BD69" s="88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c r="A70" s="238">
        <v>3</v>
      </c>
      <c r="B70" s="876" t="s">
        <v>573</v>
      </c>
      <c r="C70" s="877"/>
      <c r="D70" s="877"/>
      <c r="E70" s="877"/>
      <c r="F70" s="877"/>
      <c r="G70" s="877"/>
      <c r="H70" s="877"/>
      <c r="I70" s="877"/>
      <c r="J70" s="877"/>
      <c r="K70" s="877"/>
      <c r="L70" s="877"/>
      <c r="M70" s="877"/>
      <c r="N70" s="877"/>
      <c r="O70" s="877"/>
      <c r="P70" s="878"/>
      <c r="Q70" s="879">
        <v>23479</v>
      </c>
      <c r="R70" s="880"/>
      <c r="S70" s="880"/>
      <c r="T70" s="880"/>
      <c r="U70" s="837"/>
      <c r="V70" s="881">
        <v>22911</v>
      </c>
      <c r="W70" s="880"/>
      <c r="X70" s="880"/>
      <c r="Y70" s="880"/>
      <c r="Z70" s="837"/>
      <c r="AA70" s="881">
        <v>568</v>
      </c>
      <c r="AB70" s="880"/>
      <c r="AC70" s="880"/>
      <c r="AD70" s="880"/>
      <c r="AE70" s="837"/>
      <c r="AF70" s="881">
        <v>568</v>
      </c>
      <c r="AG70" s="880"/>
      <c r="AH70" s="880"/>
      <c r="AI70" s="880"/>
      <c r="AJ70" s="837"/>
      <c r="AK70" s="881">
        <v>21</v>
      </c>
      <c r="AL70" s="880"/>
      <c r="AM70" s="880"/>
      <c r="AN70" s="880"/>
      <c r="AO70" s="837"/>
      <c r="AP70" s="881">
        <v>0</v>
      </c>
      <c r="AQ70" s="880"/>
      <c r="AR70" s="880"/>
      <c r="AS70" s="880"/>
      <c r="AT70" s="837"/>
      <c r="AU70" s="881"/>
      <c r="AV70" s="880"/>
      <c r="AW70" s="880"/>
      <c r="AX70" s="880"/>
      <c r="AY70" s="837"/>
      <c r="AZ70" s="884" t="s">
        <v>579</v>
      </c>
      <c r="BA70" s="877"/>
      <c r="BB70" s="877"/>
      <c r="BC70" s="877"/>
      <c r="BD70" s="88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c r="A71" s="238">
        <v>4</v>
      </c>
      <c r="B71" s="876" t="s">
        <v>573</v>
      </c>
      <c r="C71" s="877"/>
      <c r="D71" s="877"/>
      <c r="E71" s="877"/>
      <c r="F71" s="877"/>
      <c r="G71" s="877"/>
      <c r="H71" s="877"/>
      <c r="I71" s="877"/>
      <c r="J71" s="877"/>
      <c r="K71" s="877"/>
      <c r="L71" s="877"/>
      <c r="M71" s="877"/>
      <c r="N71" s="877"/>
      <c r="O71" s="877"/>
      <c r="P71" s="878"/>
      <c r="Q71" s="879">
        <v>204.71600000000001</v>
      </c>
      <c r="R71" s="880"/>
      <c r="S71" s="880"/>
      <c r="T71" s="880"/>
      <c r="U71" s="837"/>
      <c r="V71" s="881">
        <v>96.635000000000005</v>
      </c>
      <c r="W71" s="880"/>
      <c r="X71" s="880"/>
      <c r="Y71" s="880"/>
      <c r="Z71" s="837"/>
      <c r="AA71" s="881">
        <v>108.081</v>
      </c>
      <c r="AB71" s="880"/>
      <c r="AC71" s="880"/>
      <c r="AD71" s="880"/>
      <c r="AE71" s="837"/>
      <c r="AF71" s="881">
        <v>108.081</v>
      </c>
      <c r="AG71" s="880"/>
      <c r="AH71" s="880"/>
      <c r="AI71" s="880"/>
      <c r="AJ71" s="837"/>
      <c r="AK71" s="881">
        <v>0</v>
      </c>
      <c r="AL71" s="880"/>
      <c r="AM71" s="880"/>
      <c r="AN71" s="880"/>
      <c r="AO71" s="837"/>
      <c r="AP71" s="881">
        <v>0</v>
      </c>
      <c r="AQ71" s="880"/>
      <c r="AR71" s="880"/>
      <c r="AS71" s="880"/>
      <c r="AT71" s="837"/>
      <c r="AU71" s="881"/>
      <c r="AV71" s="880"/>
      <c r="AW71" s="880"/>
      <c r="AX71" s="880"/>
      <c r="AY71" s="837"/>
      <c r="AZ71" s="884" t="s">
        <v>581</v>
      </c>
      <c r="BA71" s="877"/>
      <c r="BB71" s="877"/>
      <c r="BC71" s="877"/>
      <c r="BD71" s="88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c r="A72" s="238">
        <v>5</v>
      </c>
      <c r="B72" s="876" t="s">
        <v>574</v>
      </c>
      <c r="C72" s="877"/>
      <c r="D72" s="877"/>
      <c r="E72" s="877"/>
      <c r="F72" s="877"/>
      <c r="G72" s="877"/>
      <c r="H72" s="877"/>
      <c r="I72" s="877"/>
      <c r="J72" s="877"/>
      <c r="K72" s="877"/>
      <c r="L72" s="877"/>
      <c r="M72" s="877"/>
      <c r="N72" s="877"/>
      <c r="O72" s="877"/>
      <c r="P72" s="878"/>
      <c r="Q72" s="886">
        <v>321</v>
      </c>
      <c r="R72" s="833"/>
      <c r="S72" s="833"/>
      <c r="T72" s="833"/>
      <c r="U72" s="833"/>
      <c r="V72" s="833">
        <v>310</v>
      </c>
      <c r="W72" s="833"/>
      <c r="X72" s="833"/>
      <c r="Y72" s="833"/>
      <c r="Z72" s="833"/>
      <c r="AA72" s="833">
        <v>11</v>
      </c>
      <c r="AB72" s="833"/>
      <c r="AC72" s="833"/>
      <c r="AD72" s="833"/>
      <c r="AE72" s="833"/>
      <c r="AF72" s="833">
        <v>11</v>
      </c>
      <c r="AG72" s="833"/>
      <c r="AH72" s="833"/>
      <c r="AI72" s="833"/>
      <c r="AJ72" s="833"/>
      <c r="AK72" s="833">
        <v>3</v>
      </c>
      <c r="AL72" s="833"/>
      <c r="AM72" s="833"/>
      <c r="AN72" s="833"/>
      <c r="AO72" s="833"/>
      <c r="AP72" s="833">
        <v>0</v>
      </c>
      <c r="AQ72" s="833"/>
      <c r="AR72" s="833"/>
      <c r="AS72" s="833"/>
      <c r="AT72" s="833"/>
      <c r="AU72" s="833"/>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c r="A73" s="238">
        <v>6</v>
      </c>
      <c r="B73" s="876" t="s">
        <v>587</v>
      </c>
      <c r="C73" s="877"/>
      <c r="D73" s="877"/>
      <c r="E73" s="877"/>
      <c r="F73" s="877"/>
      <c r="G73" s="877"/>
      <c r="H73" s="877"/>
      <c r="I73" s="877"/>
      <c r="J73" s="877"/>
      <c r="K73" s="877"/>
      <c r="L73" s="877"/>
      <c r="M73" s="877"/>
      <c r="N73" s="877"/>
      <c r="O73" s="877"/>
      <c r="P73" s="878"/>
      <c r="Q73" s="886">
        <v>50789.57</v>
      </c>
      <c r="R73" s="833"/>
      <c r="S73" s="833"/>
      <c r="T73" s="833"/>
      <c r="U73" s="833"/>
      <c r="V73" s="833">
        <v>48213.084999999999</v>
      </c>
      <c r="W73" s="833"/>
      <c r="X73" s="833"/>
      <c r="Y73" s="833"/>
      <c r="Z73" s="833"/>
      <c r="AA73" s="833">
        <v>2576.4850000000001</v>
      </c>
      <c r="AB73" s="833"/>
      <c r="AC73" s="833"/>
      <c r="AD73" s="833"/>
      <c r="AE73" s="833"/>
      <c r="AF73" s="833">
        <v>7907.7079999999996</v>
      </c>
      <c r="AG73" s="833"/>
      <c r="AH73" s="833"/>
      <c r="AI73" s="833"/>
      <c r="AJ73" s="833"/>
      <c r="AK73" s="833">
        <v>0</v>
      </c>
      <c r="AL73" s="833"/>
      <c r="AM73" s="833"/>
      <c r="AN73" s="833"/>
      <c r="AO73" s="833"/>
      <c r="AP73" s="833">
        <v>0</v>
      </c>
      <c r="AQ73" s="833"/>
      <c r="AR73" s="833"/>
      <c r="AS73" s="833"/>
      <c r="AT73" s="833"/>
      <c r="AU73" s="833"/>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c r="A74" s="238">
        <v>7</v>
      </c>
      <c r="B74" s="876" t="s">
        <v>575</v>
      </c>
      <c r="C74" s="877"/>
      <c r="D74" s="877"/>
      <c r="E74" s="877"/>
      <c r="F74" s="877"/>
      <c r="G74" s="877"/>
      <c r="H74" s="877"/>
      <c r="I74" s="877"/>
      <c r="J74" s="877"/>
      <c r="K74" s="877"/>
      <c r="L74" s="877"/>
      <c r="M74" s="877"/>
      <c r="N74" s="877"/>
      <c r="O74" s="877"/>
      <c r="P74" s="878"/>
      <c r="Q74" s="886">
        <v>11</v>
      </c>
      <c r="R74" s="833"/>
      <c r="S74" s="833"/>
      <c r="T74" s="833"/>
      <c r="U74" s="833"/>
      <c r="V74" s="833">
        <v>3</v>
      </c>
      <c r="W74" s="833"/>
      <c r="X74" s="833"/>
      <c r="Y74" s="833"/>
      <c r="Z74" s="833"/>
      <c r="AA74" s="833">
        <v>8</v>
      </c>
      <c r="AB74" s="833"/>
      <c r="AC74" s="833"/>
      <c r="AD74" s="833"/>
      <c r="AE74" s="833"/>
      <c r="AF74" s="833">
        <v>8</v>
      </c>
      <c r="AG74" s="833"/>
      <c r="AH74" s="833"/>
      <c r="AI74" s="833"/>
      <c r="AJ74" s="833"/>
      <c r="AK74" s="833">
        <v>0</v>
      </c>
      <c r="AL74" s="833"/>
      <c r="AM74" s="833"/>
      <c r="AN74" s="833"/>
      <c r="AO74" s="833"/>
      <c r="AP74" s="833">
        <v>0</v>
      </c>
      <c r="AQ74" s="833"/>
      <c r="AR74" s="833"/>
      <c r="AS74" s="833"/>
      <c r="AT74" s="833"/>
      <c r="AU74" s="833"/>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c r="A75" s="238">
        <v>8</v>
      </c>
      <c r="B75" s="876" t="s">
        <v>578</v>
      </c>
      <c r="C75" s="877"/>
      <c r="D75" s="877"/>
      <c r="E75" s="877"/>
      <c r="F75" s="877"/>
      <c r="G75" s="877"/>
      <c r="H75" s="877"/>
      <c r="I75" s="877"/>
      <c r="J75" s="877"/>
      <c r="K75" s="877"/>
      <c r="L75" s="877"/>
      <c r="M75" s="877"/>
      <c r="N75" s="877"/>
      <c r="O75" s="877"/>
      <c r="P75" s="878"/>
      <c r="Q75" s="879">
        <v>116</v>
      </c>
      <c r="R75" s="880"/>
      <c r="S75" s="880"/>
      <c r="T75" s="880"/>
      <c r="U75" s="837"/>
      <c r="V75" s="881">
        <v>89</v>
      </c>
      <c r="W75" s="880"/>
      <c r="X75" s="880"/>
      <c r="Y75" s="880"/>
      <c r="Z75" s="837"/>
      <c r="AA75" s="881">
        <v>27</v>
      </c>
      <c r="AB75" s="880"/>
      <c r="AC75" s="880"/>
      <c r="AD75" s="880"/>
      <c r="AE75" s="837"/>
      <c r="AF75" s="881">
        <v>27</v>
      </c>
      <c r="AG75" s="880"/>
      <c r="AH75" s="880"/>
      <c r="AI75" s="880"/>
      <c r="AJ75" s="837"/>
      <c r="AK75" s="881">
        <v>0</v>
      </c>
      <c r="AL75" s="880"/>
      <c r="AM75" s="880"/>
      <c r="AN75" s="880"/>
      <c r="AO75" s="837"/>
      <c r="AP75" s="881">
        <v>0</v>
      </c>
      <c r="AQ75" s="880"/>
      <c r="AR75" s="880"/>
      <c r="AS75" s="880"/>
      <c r="AT75" s="837"/>
      <c r="AU75" s="881"/>
      <c r="AV75" s="880"/>
      <c r="AW75" s="880"/>
      <c r="AX75" s="880"/>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c r="A76" s="238">
        <v>9</v>
      </c>
      <c r="B76" s="876"/>
      <c r="C76" s="877"/>
      <c r="D76" s="877"/>
      <c r="E76" s="877"/>
      <c r="F76" s="877"/>
      <c r="G76" s="877"/>
      <c r="H76" s="877"/>
      <c r="I76" s="877"/>
      <c r="J76" s="877"/>
      <c r="K76" s="877"/>
      <c r="L76" s="877"/>
      <c r="M76" s="877"/>
      <c r="N76" s="877"/>
      <c r="O76" s="877"/>
      <c r="P76" s="878"/>
      <c r="Q76" s="879"/>
      <c r="R76" s="880"/>
      <c r="S76" s="880"/>
      <c r="T76" s="880"/>
      <c r="U76" s="837"/>
      <c r="V76" s="881"/>
      <c r="W76" s="880"/>
      <c r="X76" s="880"/>
      <c r="Y76" s="880"/>
      <c r="Z76" s="837"/>
      <c r="AA76" s="881"/>
      <c r="AB76" s="880"/>
      <c r="AC76" s="880"/>
      <c r="AD76" s="880"/>
      <c r="AE76" s="837"/>
      <c r="AF76" s="881"/>
      <c r="AG76" s="880"/>
      <c r="AH76" s="880"/>
      <c r="AI76" s="880"/>
      <c r="AJ76" s="837"/>
      <c r="AK76" s="881"/>
      <c r="AL76" s="880"/>
      <c r="AM76" s="880"/>
      <c r="AN76" s="880"/>
      <c r="AO76" s="837"/>
      <c r="AP76" s="881"/>
      <c r="AQ76" s="880"/>
      <c r="AR76" s="880"/>
      <c r="AS76" s="880"/>
      <c r="AT76" s="837"/>
      <c r="AU76" s="881"/>
      <c r="AV76" s="880"/>
      <c r="AW76" s="880"/>
      <c r="AX76" s="880"/>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c r="A77" s="238">
        <v>10</v>
      </c>
      <c r="B77" s="876"/>
      <c r="C77" s="877"/>
      <c r="D77" s="877"/>
      <c r="E77" s="877"/>
      <c r="F77" s="877"/>
      <c r="G77" s="877"/>
      <c r="H77" s="877"/>
      <c r="I77" s="877"/>
      <c r="J77" s="877"/>
      <c r="K77" s="877"/>
      <c r="L77" s="877"/>
      <c r="M77" s="877"/>
      <c r="N77" s="877"/>
      <c r="O77" s="877"/>
      <c r="P77" s="878"/>
      <c r="Q77" s="879"/>
      <c r="R77" s="880"/>
      <c r="S77" s="880"/>
      <c r="T77" s="880"/>
      <c r="U77" s="837"/>
      <c r="V77" s="881"/>
      <c r="W77" s="880"/>
      <c r="X77" s="880"/>
      <c r="Y77" s="880"/>
      <c r="Z77" s="837"/>
      <c r="AA77" s="881"/>
      <c r="AB77" s="880"/>
      <c r="AC77" s="880"/>
      <c r="AD77" s="880"/>
      <c r="AE77" s="837"/>
      <c r="AF77" s="881"/>
      <c r="AG77" s="880"/>
      <c r="AH77" s="880"/>
      <c r="AI77" s="880"/>
      <c r="AJ77" s="837"/>
      <c r="AK77" s="881"/>
      <c r="AL77" s="880"/>
      <c r="AM77" s="880"/>
      <c r="AN77" s="880"/>
      <c r="AO77" s="837"/>
      <c r="AP77" s="881"/>
      <c r="AQ77" s="880"/>
      <c r="AR77" s="880"/>
      <c r="AS77" s="880"/>
      <c r="AT77" s="837"/>
      <c r="AU77" s="881"/>
      <c r="AV77" s="880"/>
      <c r="AW77" s="880"/>
      <c r="AX77" s="880"/>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c r="A78" s="238">
        <v>11</v>
      </c>
      <c r="B78" s="876"/>
      <c r="C78" s="877"/>
      <c r="D78" s="877"/>
      <c r="E78" s="877"/>
      <c r="F78" s="877"/>
      <c r="G78" s="877"/>
      <c r="H78" s="877"/>
      <c r="I78" s="877"/>
      <c r="J78" s="877"/>
      <c r="K78" s="877"/>
      <c r="L78" s="877"/>
      <c r="M78" s="877"/>
      <c r="N78" s="877"/>
      <c r="O78" s="877"/>
      <c r="P78" s="878"/>
      <c r="Q78" s="886"/>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c r="A79" s="238">
        <v>12</v>
      </c>
      <c r="B79" s="876"/>
      <c r="C79" s="877"/>
      <c r="D79" s="877"/>
      <c r="E79" s="877"/>
      <c r="F79" s="877"/>
      <c r="G79" s="877"/>
      <c r="H79" s="877"/>
      <c r="I79" s="877"/>
      <c r="J79" s="877"/>
      <c r="K79" s="877"/>
      <c r="L79" s="877"/>
      <c r="M79" s="877"/>
      <c r="N79" s="877"/>
      <c r="O79" s="877"/>
      <c r="P79" s="878"/>
      <c r="Q79" s="886"/>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c r="A80" s="238">
        <v>13</v>
      </c>
      <c r="B80" s="876"/>
      <c r="C80" s="877"/>
      <c r="D80" s="877"/>
      <c r="E80" s="877"/>
      <c r="F80" s="877"/>
      <c r="G80" s="877"/>
      <c r="H80" s="877"/>
      <c r="I80" s="877"/>
      <c r="J80" s="877"/>
      <c r="K80" s="877"/>
      <c r="L80" s="877"/>
      <c r="M80" s="877"/>
      <c r="N80" s="877"/>
      <c r="O80" s="877"/>
      <c r="P80" s="878"/>
      <c r="Q80" s="886"/>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c r="A81" s="238">
        <v>14</v>
      </c>
      <c r="B81" s="876"/>
      <c r="C81" s="877"/>
      <c r="D81" s="877"/>
      <c r="E81" s="877"/>
      <c r="F81" s="877"/>
      <c r="G81" s="877"/>
      <c r="H81" s="877"/>
      <c r="I81" s="877"/>
      <c r="J81" s="877"/>
      <c r="K81" s="877"/>
      <c r="L81" s="877"/>
      <c r="M81" s="877"/>
      <c r="N81" s="877"/>
      <c r="O81" s="877"/>
      <c r="P81" s="878"/>
      <c r="Q81" s="886"/>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c r="A82" s="238">
        <v>15</v>
      </c>
      <c r="B82" s="876"/>
      <c r="C82" s="877"/>
      <c r="D82" s="877"/>
      <c r="E82" s="877"/>
      <c r="F82" s="877"/>
      <c r="G82" s="877"/>
      <c r="H82" s="877"/>
      <c r="I82" s="877"/>
      <c r="J82" s="877"/>
      <c r="K82" s="877"/>
      <c r="L82" s="877"/>
      <c r="M82" s="877"/>
      <c r="N82" s="877"/>
      <c r="O82" s="877"/>
      <c r="P82" s="878"/>
      <c r="Q82" s="886"/>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c r="A83" s="238">
        <v>16</v>
      </c>
      <c r="B83" s="876"/>
      <c r="C83" s="877"/>
      <c r="D83" s="877"/>
      <c r="E83" s="877"/>
      <c r="F83" s="877"/>
      <c r="G83" s="877"/>
      <c r="H83" s="877"/>
      <c r="I83" s="877"/>
      <c r="J83" s="877"/>
      <c r="K83" s="877"/>
      <c r="L83" s="877"/>
      <c r="M83" s="877"/>
      <c r="N83" s="877"/>
      <c r="O83" s="877"/>
      <c r="P83" s="878"/>
      <c r="Q83" s="886"/>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c r="A84" s="238">
        <v>17</v>
      </c>
      <c r="B84" s="876"/>
      <c r="C84" s="877"/>
      <c r="D84" s="877"/>
      <c r="E84" s="877"/>
      <c r="F84" s="877"/>
      <c r="G84" s="877"/>
      <c r="H84" s="877"/>
      <c r="I84" s="877"/>
      <c r="J84" s="877"/>
      <c r="K84" s="877"/>
      <c r="L84" s="877"/>
      <c r="M84" s="877"/>
      <c r="N84" s="877"/>
      <c r="O84" s="877"/>
      <c r="P84" s="878"/>
      <c r="Q84" s="886"/>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c r="A85" s="238">
        <v>18</v>
      </c>
      <c r="B85" s="876"/>
      <c r="C85" s="877"/>
      <c r="D85" s="877"/>
      <c r="E85" s="877"/>
      <c r="F85" s="877"/>
      <c r="G85" s="877"/>
      <c r="H85" s="877"/>
      <c r="I85" s="877"/>
      <c r="J85" s="877"/>
      <c r="K85" s="877"/>
      <c r="L85" s="877"/>
      <c r="M85" s="877"/>
      <c r="N85" s="877"/>
      <c r="O85" s="877"/>
      <c r="P85" s="878"/>
      <c r="Q85" s="886"/>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c r="A86" s="238">
        <v>19</v>
      </c>
      <c r="B86" s="876"/>
      <c r="C86" s="877"/>
      <c r="D86" s="877"/>
      <c r="E86" s="877"/>
      <c r="F86" s="877"/>
      <c r="G86" s="877"/>
      <c r="H86" s="877"/>
      <c r="I86" s="877"/>
      <c r="J86" s="877"/>
      <c r="K86" s="877"/>
      <c r="L86" s="877"/>
      <c r="M86" s="877"/>
      <c r="N86" s="877"/>
      <c r="O86" s="877"/>
      <c r="P86" s="878"/>
      <c r="Q86" s="886"/>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c r="A87" s="244">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c r="A88" s="240" t="s">
        <v>391</v>
      </c>
      <c r="B88" s="792" t="s">
        <v>418</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27389</v>
      </c>
      <c r="AG88" s="847"/>
      <c r="AH88" s="847"/>
      <c r="AI88" s="847"/>
      <c r="AJ88" s="847"/>
      <c r="AK88" s="844"/>
      <c r="AL88" s="844"/>
      <c r="AM88" s="844"/>
      <c r="AN88" s="844"/>
      <c r="AO88" s="844"/>
      <c r="AP88" s="847">
        <v>0</v>
      </c>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92" t="s">
        <v>419</v>
      </c>
      <c r="BS102" s="793"/>
      <c r="BT102" s="793"/>
      <c r="BU102" s="793"/>
      <c r="BV102" s="793"/>
      <c r="BW102" s="793"/>
      <c r="BX102" s="793"/>
      <c r="BY102" s="793"/>
      <c r="BZ102" s="793"/>
      <c r="CA102" s="793"/>
      <c r="CB102" s="793"/>
      <c r="CC102" s="793"/>
      <c r="CD102" s="793"/>
      <c r="CE102" s="793"/>
      <c r="CF102" s="793"/>
      <c r="CG102" s="794"/>
      <c r="CH102" s="894"/>
      <c r="CI102" s="895"/>
      <c r="CJ102" s="895"/>
      <c r="CK102" s="895"/>
      <c r="CL102" s="896"/>
      <c r="CM102" s="894"/>
      <c r="CN102" s="895"/>
      <c r="CO102" s="895"/>
      <c r="CP102" s="895"/>
      <c r="CQ102" s="896"/>
      <c r="CR102" s="897">
        <v>371</v>
      </c>
      <c r="CS102" s="855"/>
      <c r="CT102" s="855"/>
      <c r="CU102" s="855"/>
      <c r="CV102" s="898"/>
      <c r="CW102" s="897"/>
      <c r="CX102" s="855"/>
      <c r="CY102" s="855"/>
      <c r="CZ102" s="855"/>
      <c r="DA102" s="898"/>
      <c r="DB102" s="897"/>
      <c r="DC102" s="855"/>
      <c r="DD102" s="855"/>
      <c r="DE102" s="855"/>
      <c r="DF102" s="898"/>
      <c r="DG102" s="897"/>
      <c r="DH102" s="855"/>
      <c r="DI102" s="855"/>
      <c r="DJ102" s="855"/>
      <c r="DK102" s="898"/>
      <c r="DL102" s="897">
        <v>111</v>
      </c>
      <c r="DM102" s="855"/>
      <c r="DN102" s="855"/>
      <c r="DO102" s="855"/>
      <c r="DP102" s="898"/>
      <c r="DQ102" s="897">
        <v>80</v>
      </c>
      <c r="DR102" s="855"/>
      <c r="DS102" s="855"/>
      <c r="DT102" s="855"/>
      <c r="DU102" s="898"/>
      <c r="DV102" s="792"/>
      <c r="DW102" s="793"/>
      <c r="DX102" s="793"/>
      <c r="DY102" s="793"/>
      <c r="DZ102" s="921"/>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2" t="s">
        <v>420</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3" t="s">
        <v>421</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4" t="s">
        <v>424</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425</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0" customFormat="1" ht="26.25" customHeight="1">
      <c r="A109" s="919" t="s">
        <v>426</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427</v>
      </c>
      <c r="AB109" s="900"/>
      <c r="AC109" s="900"/>
      <c r="AD109" s="900"/>
      <c r="AE109" s="901"/>
      <c r="AF109" s="899" t="s">
        <v>428</v>
      </c>
      <c r="AG109" s="900"/>
      <c r="AH109" s="900"/>
      <c r="AI109" s="900"/>
      <c r="AJ109" s="901"/>
      <c r="AK109" s="899" t="s">
        <v>308</v>
      </c>
      <c r="AL109" s="900"/>
      <c r="AM109" s="900"/>
      <c r="AN109" s="900"/>
      <c r="AO109" s="901"/>
      <c r="AP109" s="899" t="s">
        <v>429</v>
      </c>
      <c r="AQ109" s="900"/>
      <c r="AR109" s="900"/>
      <c r="AS109" s="900"/>
      <c r="AT109" s="902"/>
      <c r="AU109" s="919" t="s">
        <v>426</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427</v>
      </c>
      <c r="BR109" s="900"/>
      <c r="BS109" s="900"/>
      <c r="BT109" s="900"/>
      <c r="BU109" s="901"/>
      <c r="BV109" s="899" t="s">
        <v>428</v>
      </c>
      <c r="BW109" s="900"/>
      <c r="BX109" s="900"/>
      <c r="BY109" s="900"/>
      <c r="BZ109" s="901"/>
      <c r="CA109" s="899" t="s">
        <v>308</v>
      </c>
      <c r="CB109" s="900"/>
      <c r="CC109" s="900"/>
      <c r="CD109" s="900"/>
      <c r="CE109" s="901"/>
      <c r="CF109" s="920" t="s">
        <v>429</v>
      </c>
      <c r="CG109" s="920"/>
      <c r="CH109" s="920"/>
      <c r="CI109" s="920"/>
      <c r="CJ109" s="920"/>
      <c r="CK109" s="899" t="s">
        <v>430</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427</v>
      </c>
      <c r="DH109" s="900"/>
      <c r="DI109" s="900"/>
      <c r="DJ109" s="900"/>
      <c r="DK109" s="901"/>
      <c r="DL109" s="899" t="s">
        <v>428</v>
      </c>
      <c r="DM109" s="900"/>
      <c r="DN109" s="900"/>
      <c r="DO109" s="900"/>
      <c r="DP109" s="901"/>
      <c r="DQ109" s="899" t="s">
        <v>308</v>
      </c>
      <c r="DR109" s="900"/>
      <c r="DS109" s="900"/>
      <c r="DT109" s="900"/>
      <c r="DU109" s="901"/>
      <c r="DV109" s="899" t="s">
        <v>429</v>
      </c>
      <c r="DW109" s="900"/>
      <c r="DX109" s="900"/>
      <c r="DY109" s="900"/>
      <c r="DZ109" s="902"/>
    </row>
    <row r="110" spans="1:131" s="230" customFormat="1" ht="26.25" customHeight="1">
      <c r="A110" s="903" t="s">
        <v>431</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1815204</v>
      </c>
      <c r="AB110" s="907"/>
      <c r="AC110" s="907"/>
      <c r="AD110" s="907"/>
      <c r="AE110" s="908"/>
      <c r="AF110" s="909">
        <v>1907988</v>
      </c>
      <c r="AG110" s="907"/>
      <c r="AH110" s="907"/>
      <c r="AI110" s="907"/>
      <c r="AJ110" s="908"/>
      <c r="AK110" s="909">
        <v>2024566</v>
      </c>
      <c r="AL110" s="907"/>
      <c r="AM110" s="907"/>
      <c r="AN110" s="907"/>
      <c r="AO110" s="908"/>
      <c r="AP110" s="910">
        <v>19.2</v>
      </c>
      <c r="AQ110" s="911"/>
      <c r="AR110" s="911"/>
      <c r="AS110" s="911"/>
      <c r="AT110" s="912"/>
      <c r="AU110" s="913" t="s">
        <v>74</v>
      </c>
      <c r="AV110" s="914"/>
      <c r="AW110" s="914"/>
      <c r="AX110" s="914"/>
      <c r="AY110" s="914"/>
      <c r="AZ110" s="936" t="s">
        <v>432</v>
      </c>
      <c r="BA110" s="904"/>
      <c r="BB110" s="904"/>
      <c r="BC110" s="904"/>
      <c r="BD110" s="904"/>
      <c r="BE110" s="904"/>
      <c r="BF110" s="904"/>
      <c r="BG110" s="904"/>
      <c r="BH110" s="904"/>
      <c r="BI110" s="904"/>
      <c r="BJ110" s="904"/>
      <c r="BK110" s="904"/>
      <c r="BL110" s="904"/>
      <c r="BM110" s="904"/>
      <c r="BN110" s="904"/>
      <c r="BO110" s="904"/>
      <c r="BP110" s="905"/>
      <c r="BQ110" s="937">
        <v>18093010</v>
      </c>
      <c r="BR110" s="938"/>
      <c r="BS110" s="938"/>
      <c r="BT110" s="938"/>
      <c r="BU110" s="938"/>
      <c r="BV110" s="938">
        <v>17777739</v>
      </c>
      <c r="BW110" s="938"/>
      <c r="BX110" s="938"/>
      <c r="BY110" s="938"/>
      <c r="BZ110" s="938"/>
      <c r="CA110" s="938">
        <v>16873390</v>
      </c>
      <c r="CB110" s="938"/>
      <c r="CC110" s="938"/>
      <c r="CD110" s="938"/>
      <c r="CE110" s="938"/>
      <c r="CF110" s="951">
        <v>159.69999999999999</v>
      </c>
      <c r="CG110" s="952"/>
      <c r="CH110" s="952"/>
      <c r="CI110" s="952"/>
      <c r="CJ110" s="952"/>
      <c r="CK110" s="953" t="s">
        <v>433</v>
      </c>
      <c r="CL110" s="954"/>
      <c r="CM110" s="936" t="s">
        <v>434</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130</v>
      </c>
      <c r="DH110" s="938"/>
      <c r="DI110" s="938"/>
      <c r="DJ110" s="938"/>
      <c r="DK110" s="938"/>
      <c r="DL110" s="938" t="s">
        <v>411</v>
      </c>
      <c r="DM110" s="938"/>
      <c r="DN110" s="938"/>
      <c r="DO110" s="938"/>
      <c r="DP110" s="938"/>
      <c r="DQ110" s="938" t="s">
        <v>130</v>
      </c>
      <c r="DR110" s="938"/>
      <c r="DS110" s="938"/>
      <c r="DT110" s="938"/>
      <c r="DU110" s="938"/>
      <c r="DV110" s="939" t="s">
        <v>130</v>
      </c>
      <c r="DW110" s="939"/>
      <c r="DX110" s="939"/>
      <c r="DY110" s="939"/>
      <c r="DZ110" s="940"/>
    </row>
    <row r="111" spans="1:131" s="230" customFormat="1" ht="26.25" customHeight="1">
      <c r="A111" s="941" t="s">
        <v>435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411</v>
      </c>
      <c r="AB111" s="945"/>
      <c r="AC111" s="945"/>
      <c r="AD111" s="945"/>
      <c r="AE111" s="946"/>
      <c r="AF111" s="947" t="s">
        <v>411</v>
      </c>
      <c r="AG111" s="945"/>
      <c r="AH111" s="945"/>
      <c r="AI111" s="945"/>
      <c r="AJ111" s="946"/>
      <c r="AK111" s="947" t="s">
        <v>411</v>
      </c>
      <c r="AL111" s="945"/>
      <c r="AM111" s="945"/>
      <c r="AN111" s="945"/>
      <c r="AO111" s="946"/>
      <c r="AP111" s="948" t="s">
        <v>411</v>
      </c>
      <c r="AQ111" s="949"/>
      <c r="AR111" s="949"/>
      <c r="AS111" s="949"/>
      <c r="AT111" s="950"/>
      <c r="AU111" s="915"/>
      <c r="AV111" s="916"/>
      <c r="AW111" s="916"/>
      <c r="AX111" s="916"/>
      <c r="AY111" s="916"/>
      <c r="AZ111" s="929" t="s">
        <v>436</v>
      </c>
      <c r="BA111" s="930"/>
      <c r="BB111" s="930"/>
      <c r="BC111" s="930"/>
      <c r="BD111" s="930"/>
      <c r="BE111" s="930"/>
      <c r="BF111" s="930"/>
      <c r="BG111" s="930"/>
      <c r="BH111" s="930"/>
      <c r="BI111" s="930"/>
      <c r="BJ111" s="930"/>
      <c r="BK111" s="930"/>
      <c r="BL111" s="930"/>
      <c r="BM111" s="930"/>
      <c r="BN111" s="930"/>
      <c r="BO111" s="930"/>
      <c r="BP111" s="931"/>
      <c r="BQ111" s="932" t="s">
        <v>437</v>
      </c>
      <c r="BR111" s="933"/>
      <c r="BS111" s="933"/>
      <c r="BT111" s="933"/>
      <c r="BU111" s="933"/>
      <c r="BV111" s="933" t="s">
        <v>437</v>
      </c>
      <c r="BW111" s="933"/>
      <c r="BX111" s="933"/>
      <c r="BY111" s="933"/>
      <c r="BZ111" s="933"/>
      <c r="CA111" s="933" t="s">
        <v>437</v>
      </c>
      <c r="CB111" s="933"/>
      <c r="CC111" s="933"/>
      <c r="CD111" s="933"/>
      <c r="CE111" s="933"/>
      <c r="CF111" s="927" t="s">
        <v>437</v>
      </c>
      <c r="CG111" s="928"/>
      <c r="CH111" s="928"/>
      <c r="CI111" s="928"/>
      <c r="CJ111" s="928"/>
      <c r="CK111" s="955"/>
      <c r="CL111" s="956"/>
      <c r="CM111" s="929" t="s">
        <v>438</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437</v>
      </c>
      <c r="DH111" s="933"/>
      <c r="DI111" s="933"/>
      <c r="DJ111" s="933"/>
      <c r="DK111" s="933"/>
      <c r="DL111" s="933" t="s">
        <v>437</v>
      </c>
      <c r="DM111" s="933"/>
      <c r="DN111" s="933"/>
      <c r="DO111" s="933"/>
      <c r="DP111" s="933"/>
      <c r="DQ111" s="933" t="s">
        <v>437</v>
      </c>
      <c r="DR111" s="933"/>
      <c r="DS111" s="933"/>
      <c r="DT111" s="933"/>
      <c r="DU111" s="933"/>
      <c r="DV111" s="934" t="s">
        <v>437</v>
      </c>
      <c r="DW111" s="934"/>
      <c r="DX111" s="934"/>
      <c r="DY111" s="934"/>
      <c r="DZ111" s="935"/>
    </row>
    <row r="112" spans="1:131" s="230" customFormat="1" ht="26.25" customHeight="1">
      <c r="A112" s="959" t="s">
        <v>439</v>
      </c>
      <c r="B112" s="960"/>
      <c r="C112" s="930" t="s">
        <v>440</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130</v>
      </c>
      <c r="AB112" s="966"/>
      <c r="AC112" s="966"/>
      <c r="AD112" s="966"/>
      <c r="AE112" s="967"/>
      <c r="AF112" s="968" t="s">
        <v>441</v>
      </c>
      <c r="AG112" s="966"/>
      <c r="AH112" s="966"/>
      <c r="AI112" s="966"/>
      <c r="AJ112" s="967"/>
      <c r="AK112" s="968" t="s">
        <v>130</v>
      </c>
      <c r="AL112" s="966"/>
      <c r="AM112" s="966"/>
      <c r="AN112" s="966"/>
      <c r="AO112" s="967"/>
      <c r="AP112" s="969" t="s">
        <v>441</v>
      </c>
      <c r="AQ112" s="970"/>
      <c r="AR112" s="970"/>
      <c r="AS112" s="970"/>
      <c r="AT112" s="971"/>
      <c r="AU112" s="915"/>
      <c r="AV112" s="916"/>
      <c r="AW112" s="916"/>
      <c r="AX112" s="916"/>
      <c r="AY112" s="916"/>
      <c r="AZ112" s="929" t="s">
        <v>442</v>
      </c>
      <c r="BA112" s="930"/>
      <c r="BB112" s="930"/>
      <c r="BC112" s="930"/>
      <c r="BD112" s="930"/>
      <c r="BE112" s="930"/>
      <c r="BF112" s="930"/>
      <c r="BG112" s="930"/>
      <c r="BH112" s="930"/>
      <c r="BI112" s="930"/>
      <c r="BJ112" s="930"/>
      <c r="BK112" s="930"/>
      <c r="BL112" s="930"/>
      <c r="BM112" s="930"/>
      <c r="BN112" s="930"/>
      <c r="BO112" s="930"/>
      <c r="BP112" s="931"/>
      <c r="BQ112" s="932">
        <v>4840084</v>
      </c>
      <c r="BR112" s="933"/>
      <c r="BS112" s="933"/>
      <c r="BT112" s="933"/>
      <c r="BU112" s="933"/>
      <c r="BV112" s="933">
        <v>4303303</v>
      </c>
      <c r="BW112" s="933"/>
      <c r="BX112" s="933"/>
      <c r="BY112" s="933"/>
      <c r="BZ112" s="933"/>
      <c r="CA112" s="933">
        <v>4049188</v>
      </c>
      <c r="CB112" s="933"/>
      <c r="CC112" s="933"/>
      <c r="CD112" s="933"/>
      <c r="CE112" s="933"/>
      <c r="CF112" s="927">
        <v>38.299999999999997</v>
      </c>
      <c r="CG112" s="928"/>
      <c r="CH112" s="928"/>
      <c r="CI112" s="928"/>
      <c r="CJ112" s="928"/>
      <c r="CK112" s="955"/>
      <c r="CL112" s="956"/>
      <c r="CM112" s="929" t="s">
        <v>443</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130</v>
      </c>
      <c r="DH112" s="933"/>
      <c r="DI112" s="933"/>
      <c r="DJ112" s="933"/>
      <c r="DK112" s="933"/>
      <c r="DL112" s="933" t="s">
        <v>130</v>
      </c>
      <c r="DM112" s="933"/>
      <c r="DN112" s="933"/>
      <c r="DO112" s="933"/>
      <c r="DP112" s="933"/>
      <c r="DQ112" s="933" t="s">
        <v>130</v>
      </c>
      <c r="DR112" s="933"/>
      <c r="DS112" s="933"/>
      <c r="DT112" s="933"/>
      <c r="DU112" s="933"/>
      <c r="DV112" s="934" t="s">
        <v>130</v>
      </c>
      <c r="DW112" s="934"/>
      <c r="DX112" s="934"/>
      <c r="DY112" s="934"/>
      <c r="DZ112" s="935"/>
    </row>
    <row r="113" spans="1:130" s="230" customFormat="1" ht="26.25" customHeight="1">
      <c r="A113" s="961"/>
      <c r="B113" s="962"/>
      <c r="C113" s="930" t="s">
        <v>444</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492633</v>
      </c>
      <c r="AB113" s="945"/>
      <c r="AC113" s="945"/>
      <c r="AD113" s="945"/>
      <c r="AE113" s="946"/>
      <c r="AF113" s="947">
        <v>473307</v>
      </c>
      <c r="AG113" s="945"/>
      <c r="AH113" s="945"/>
      <c r="AI113" s="945"/>
      <c r="AJ113" s="946"/>
      <c r="AK113" s="947">
        <v>479428</v>
      </c>
      <c r="AL113" s="945"/>
      <c r="AM113" s="945"/>
      <c r="AN113" s="945"/>
      <c r="AO113" s="946"/>
      <c r="AP113" s="948">
        <v>4.5</v>
      </c>
      <c r="AQ113" s="949"/>
      <c r="AR113" s="949"/>
      <c r="AS113" s="949"/>
      <c r="AT113" s="950"/>
      <c r="AU113" s="915"/>
      <c r="AV113" s="916"/>
      <c r="AW113" s="916"/>
      <c r="AX113" s="916"/>
      <c r="AY113" s="916"/>
      <c r="AZ113" s="929" t="s">
        <v>445</v>
      </c>
      <c r="BA113" s="930"/>
      <c r="BB113" s="930"/>
      <c r="BC113" s="930"/>
      <c r="BD113" s="930"/>
      <c r="BE113" s="930"/>
      <c r="BF113" s="930"/>
      <c r="BG113" s="930"/>
      <c r="BH113" s="930"/>
      <c r="BI113" s="930"/>
      <c r="BJ113" s="930"/>
      <c r="BK113" s="930"/>
      <c r="BL113" s="930"/>
      <c r="BM113" s="930"/>
      <c r="BN113" s="930"/>
      <c r="BO113" s="930"/>
      <c r="BP113" s="931"/>
      <c r="BQ113" s="932" t="s">
        <v>130</v>
      </c>
      <c r="BR113" s="933"/>
      <c r="BS113" s="933"/>
      <c r="BT113" s="933"/>
      <c r="BU113" s="933"/>
      <c r="BV113" s="933" t="s">
        <v>130</v>
      </c>
      <c r="BW113" s="933"/>
      <c r="BX113" s="933"/>
      <c r="BY113" s="933"/>
      <c r="BZ113" s="933"/>
      <c r="CA113" s="933" t="s">
        <v>130</v>
      </c>
      <c r="CB113" s="933"/>
      <c r="CC113" s="933"/>
      <c r="CD113" s="933"/>
      <c r="CE113" s="933"/>
      <c r="CF113" s="927" t="s">
        <v>130</v>
      </c>
      <c r="CG113" s="928"/>
      <c r="CH113" s="928"/>
      <c r="CI113" s="928"/>
      <c r="CJ113" s="928"/>
      <c r="CK113" s="955"/>
      <c r="CL113" s="956"/>
      <c r="CM113" s="929" t="s">
        <v>446</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130</v>
      </c>
      <c r="DH113" s="966"/>
      <c r="DI113" s="966"/>
      <c r="DJ113" s="966"/>
      <c r="DK113" s="967"/>
      <c r="DL113" s="968" t="s">
        <v>441</v>
      </c>
      <c r="DM113" s="966"/>
      <c r="DN113" s="966"/>
      <c r="DO113" s="966"/>
      <c r="DP113" s="967"/>
      <c r="DQ113" s="968" t="s">
        <v>130</v>
      </c>
      <c r="DR113" s="966"/>
      <c r="DS113" s="966"/>
      <c r="DT113" s="966"/>
      <c r="DU113" s="967"/>
      <c r="DV113" s="969" t="s">
        <v>130</v>
      </c>
      <c r="DW113" s="970"/>
      <c r="DX113" s="970"/>
      <c r="DY113" s="970"/>
      <c r="DZ113" s="971"/>
    </row>
    <row r="114" spans="1:130" s="230" customFormat="1" ht="26.25" customHeight="1">
      <c r="A114" s="961"/>
      <c r="B114" s="962"/>
      <c r="C114" s="930" t="s">
        <v>447</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t="s">
        <v>130</v>
      </c>
      <c r="AB114" s="966"/>
      <c r="AC114" s="966"/>
      <c r="AD114" s="966"/>
      <c r="AE114" s="967"/>
      <c r="AF114" s="968" t="s">
        <v>130</v>
      </c>
      <c r="AG114" s="966"/>
      <c r="AH114" s="966"/>
      <c r="AI114" s="966"/>
      <c r="AJ114" s="967"/>
      <c r="AK114" s="968" t="s">
        <v>130</v>
      </c>
      <c r="AL114" s="966"/>
      <c r="AM114" s="966"/>
      <c r="AN114" s="966"/>
      <c r="AO114" s="967"/>
      <c r="AP114" s="969" t="s">
        <v>441</v>
      </c>
      <c r="AQ114" s="970"/>
      <c r="AR114" s="970"/>
      <c r="AS114" s="970"/>
      <c r="AT114" s="971"/>
      <c r="AU114" s="915"/>
      <c r="AV114" s="916"/>
      <c r="AW114" s="916"/>
      <c r="AX114" s="916"/>
      <c r="AY114" s="916"/>
      <c r="AZ114" s="929" t="s">
        <v>448</v>
      </c>
      <c r="BA114" s="930"/>
      <c r="BB114" s="930"/>
      <c r="BC114" s="930"/>
      <c r="BD114" s="930"/>
      <c r="BE114" s="930"/>
      <c r="BF114" s="930"/>
      <c r="BG114" s="930"/>
      <c r="BH114" s="930"/>
      <c r="BI114" s="930"/>
      <c r="BJ114" s="930"/>
      <c r="BK114" s="930"/>
      <c r="BL114" s="930"/>
      <c r="BM114" s="930"/>
      <c r="BN114" s="930"/>
      <c r="BO114" s="930"/>
      <c r="BP114" s="931"/>
      <c r="BQ114" s="932">
        <v>3926622</v>
      </c>
      <c r="BR114" s="933"/>
      <c r="BS114" s="933"/>
      <c r="BT114" s="933"/>
      <c r="BU114" s="933"/>
      <c r="BV114" s="933">
        <v>3992775</v>
      </c>
      <c r="BW114" s="933"/>
      <c r="BX114" s="933"/>
      <c r="BY114" s="933"/>
      <c r="BZ114" s="933"/>
      <c r="CA114" s="933">
        <v>3901176</v>
      </c>
      <c r="CB114" s="933"/>
      <c r="CC114" s="933"/>
      <c r="CD114" s="933"/>
      <c r="CE114" s="933"/>
      <c r="CF114" s="927">
        <v>36.9</v>
      </c>
      <c r="CG114" s="928"/>
      <c r="CH114" s="928"/>
      <c r="CI114" s="928"/>
      <c r="CJ114" s="928"/>
      <c r="CK114" s="955"/>
      <c r="CL114" s="956"/>
      <c r="CM114" s="929" t="s">
        <v>449</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441</v>
      </c>
      <c r="DH114" s="966"/>
      <c r="DI114" s="966"/>
      <c r="DJ114" s="966"/>
      <c r="DK114" s="967"/>
      <c r="DL114" s="968" t="s">
        <v>130</v>
      </c>
      <c r="DM114" s="966"/>
      <c r="DN114" s="966"/>
      <c r="DO114" s="966"/>
      <c r="DP114" s="967"/>
      <c r="DQ114" s="968" t="s">
        <v>130</v>
      </c>
      <c r="DR114" s="966"/>
      <c r="DS114" s="966"/>
      <c r="DT114" s="966"/>
      <c r="DU114" s="967"/>
      <c r="DV114" s="969" t="s">
        <v>130</v>
      </c>
      <c r="DW114" s="970"/>
      <c r="DX114" s="970"/>
      <c r="DY114" s="970"/>
      <c r="DZ114" s="971"/>
    </row>
    <row r="115" spans="1:130" s="230" customFormat="1" ht="26.25" customHeight="1">
      <c r="A115" s="961"/>
      <c r="B115" s="962"/>
      <c r="C115" s="930" t="s">
        <v>450</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130</v>
      </c>
      <c r="AB115" s="945"/>
      <c r="AC115" s="945"/>
      <c r="AD115" s="945"/>
      <c r="AE115" s="946"/>
      <c r="AF115" s="947" t="s">
        <v>441</v>
      </c>
      <c r="AG115" s="945"/>
      <c r="AH115" s="945"/>
      <c r="AI115" s="945"/>
      <c r="AJ115" s="946"/>
      <c r="AK115" s="947" t="s">
        <v>441</v>
      </c>
      <c r="AL115" s="945"/>
      <c r="AM115" s="945"/>
      <c r="AN115" s="945"/>
      <c r="AO115" s="946"/>
      <c r="AP115" s="948" t="s">
        <v>441</v>
      </c>
      <c r="AQ115" s="949"/>
      <c r="AR115" s="949"/>
      <c r="AS115" s="949"/>
      <c r="AT115" s="950"/>
      <c r="AU115" s="915"/>
      <c r="AV115" s="916"/>
      <c r="AW115" s="916"/>
      <c r="AX115" s="916"/>
      <c r="AY115" s="916"/>
      <c r="AZ115" s="929" t="s">
        <v>451</v>
      </c>
      <c r="BA115" s="930"/>
      <c r="BB115" s="930"/>
      <c r="BC115" s="930"/>
      <c r="BD115" s="930"/>
      <c r="BE115" s="930"/>
      <c r="BF115" s="930"/>
      <c r="BG115" s="930"/>
      <c r="BH115" s="930"/>
      <c r="BI115" s="930"/>
      <c r="BJ115" s="930"/>
      <c r="BK115" s="930"/>
      <c r="BL115" s="930"/>
      <c r="BM115" s="930"/>
      <c r="BN115" s="930"/>
      <c r="BO115" s="930"/>
      <c r="BP115" s="931"/>
      <c r="BQ115" s="932">
        <v>33139</v>
      </c>
      <c r="BR115" s="933"/>
      <c r="BS115" s="933"/>
      <c r="BT115" s="933"/>
      <c r="BU115" s="933"/>
      <c r="BV115" s="933">
        <v>72444</v>
      </c>
      <c r="BW115" s="933"/>
      <c r="BX115" s="933"/>
      <c r="BY115" s="933"/>
      <c r="BZ115" s="933"/>
      <c r="CA115" s="933">
        <v>79723</v>
      </c>
      <c r="CB115" s="933"/>
      <c r="CC115" s="933"/>
      <c r="CD115" s="933"/>
      <c r="CE115" s="933"/>
      <c r="CF115" s="927">
        <v>0.8</v>
      </c>
      <c r="CG115" s="928"/>
      <c r="CH115" s="928"/>
      <c r="CI115" s="928"/>
      <c r="CJ115" s="928"/>
      <c r="CK115" s="955"/>
      <c r="CL115" s="956"/>
      <c r="CM115" s="929" t="s">
        <v>452</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130</v>
      </c>
      <c r="DH115" s="966"/>
      <c r="DI115" s="966"/>
      <c r="DJ115" s="966"/>
      <c r="DK115" s="967"/>
      <c r="DL115" s="968" t="s">
        <v>130</v>
      </c>
      <c r="DM115" s="966"/>
      <c r="DN115" s="966"/>
      <c r="DO115" s="966"/>
      <c r="DP115" s="967"/>
      <c r="DQ115" s="968" t="s">
        <v>130</v>
      </c>
      <c r="DR115" s="966"/>
      <c r="DS115" s="966"/>
      <c r="DT115" s="966"/>
      <c r="DU115" s="967"/>
      <c r="DV115" s="969" t="s">
        <v>130</v>
      </c>
      <c r="DW115" s="970"/>
      <c r="DX115" s="970"/>
      <c r="DY115" s="970"/>
      <c r="DZ115" s="971"/>
    </row>
    <row r="116" spans="1:130" s="230" customFormat="1" ht="26.25" customHeight="1">
      <c r="A116" s="963"/>
      <c r="B116" s="964"/>
      <c r="C116" s="972" t="s">
        <v>453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130</v>
      </c>
      <c r="AB116" s="966"/>
      <c r="AC116" s="966"/>
      <c r="AD116" s="966"/>
      <c r="AE116" s="967"/>
      <c r="AF116" s="968" t="s">
        <v>130</v>
      </c>
      <c r="AG116" s="966"/>
      <c r="AH116" s="966"/>
      <c r="AI116" s="966"/>
      <c r="AJ116" s="967"/>
      <c r="AK116" s="968" t="s">
        <v>441</v>
      </c>
      <c r="AL116" s="966"/>
      <c r="AM116" s="966"/>
      <c r="AN116" s="966"/>
      <c r="AO116" s="967"/>
      <c r="AP116" s="969" t="s">
        <v>130</v>
      </c>
      <c r="AQ116" s="970"/>
      <c r="AR116" s="970"/>
      <c r="AS116" s="970"/>
      <c r="AT116" s="971"/>
      <c r="AU116" s="915"/>
      <c r="AV116" s="916"/>
      <c r="AW116" s="916"/>
      <c r="AX116" s="916"/>
      <c r="AY116" s="916"/>
      <c r="AZ116" s="974" t="s">
        <v>454</v>
      </c>
      <c r="BA116" s="975"/>
      <c r="BB116" s="975"/>
      <c r="BC116" s="975"/>
      <c r="BD116" s="975"/>
      <c r="BE116" s="975"/>
      <c r="BF116" s="975"/>
      <c r="BG116" s="975"/>
      <c r="BH116" s="975"/>
      <c r="BI116" s="975"/>
      <c r="BJ116" s="975"/>
      <c r="BK116" s="975"/>
      <c r="BL116" s="975"/>
      <c r="BM116" s="975"/>
      <c r="BN116" s="975"/>
      <c r="BO116" s="975"/>
      <c r="BP116" s="976"/>
      <c r="BQ116" s="932" t="s">
        <v>130</v>
      </c>
      <c r="BR116" s="933"/>
      <c r="BS116" s="933"/>
      <c r="BT116" s="933"/>
      <c r="BU116" s="933"/>
      <c r="BV116" s="933" t="s">
        <v>130</v>
      </c>
      <c r="BW116" s="933"/>
      <c r="BX116" s="933"/>
      <c r="BY116" s="933"/>
      <c r="BZ116" s="933"/>
      <c r="CA116" s="933" t="s">
        <v>130</v>
      </c>
      <c r="CB116" s="933"/>
      <c r="CC116" s="933"/>
      <c r="CD116" s="933"/>
      <c r="CE116" s="933"/>
      <c r="CF116" s="927" t="s">
        <v>441</v>
      </c>
      <c r="CG116" s="928"/>
      <c r="CH116" s="928"/>
      <c r="CI116" s="928"/>
      <c r="CJ116" s="928"/>
      <c r="CK116" s="955"/>
      <c r="CL116" s="956"/>
      <c r="CM116" s="929" t="s">
        <v>455</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130</v>
      </c>
      <c r="DH116" s="966"/>
      <c r="DI116" s="966"/>
      <c r="DJ116" s="966"/>
      <c r="DK116" s="967"/>
      <c r="DL116" s="968" t="s">
        <v>130</v>
      </c>
      <c r="DM116" s="966"/>
      <c r="DN116" s="966"/>
      <c r="DO116" s="966"/>
      <c r="DP116" s="967"/>
      <c r="DQ116" s="968" t="s">
        <v>130</v>
      </c>
      <c r="DR116" s="966"/>
      <c r="DS116" s="966"/>
      <c r="DT116" s="966"/>
      <c r="DU116" s="967"/>
      <c r="DV116" s="969" t="s">
        <v>441</v>
      </c>
      <c r="DW116" s="970"/>
      <c r="DX116" s="970"/>
      <c r="DY116" s="970"/>
      <c r="DZ116" s="971"/>
    </row>
    <row r="117" spans="1:130" s="230" customFormat="1" ht="26.25" customHeight="1">
      <c r="A117" s="919" t="s">
        <v>188</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456</v>
      </c>
      <c r="Z117" s="901"/>
      <c r="AA117" s="985">
        <v>2307837</v>
      </c>
      <c r="AB117" s="986"/>
      <c r="AC117" s="986"/>
      <c r="AD117" s="986"/>
      <c r="AE117" s="987"/>
      <c r="AF117" s="988">
        <v>2381295</v>
      </c>
      <c r="AG117" s="986"/>
      <c r="AH117" s="986"/>
      <c r="AI117" s="986"/>
      <c r="AJ117" s="987"/>
      <c r="AK117" s="988">
        <v>2503994</v>
      </c>
      <c r="AL117" s="986"/>
      <c r="AM117" s="986"/>
      <c r="AN117" s="986"/>
      <c r="AO117" s="987"/>
      <c r="AP117" s="989"/>
      <c r="AQ117" s="990"/>
      <c r="AR117" s="990"/>
      <c r="AS117" s="990"/>
      <c r="AT117" s="991"/>
      <c r="AU117" s="915"/>
      <c r="AV117" s="916"/>
      <c r="AW117" s="916"/>
      <c r="AX117" s="916"/>
      <c r="AY117" s="916"/>
      <c r="AZ117" s="981" t="s">
        <v>457</v>
      </c>
      <c r="BA117" s="982"/>
      <c r="BB117" s="982"/>
      <c r="BC117" s="982"/>
      <c r="BD117" s="982"/>
      <c r="BE117" s="982"/>
      <c r="BF117" s="982"/>
      <c r="BG117" s="982"/>
      <c r="BH117" s="982"/>
      <c r="BI117" s="982"/>
      <c r="BJ117" s="982"/>
      <c r="BK117" s="982"/>
      <c r="BL117" s="982"/>
      <c r="BM117" s="982"/>
      <c r="BN117" s="982"/>
      <c r="BO117" s="982"/>
      <c r="BP117" s="983"/>
      <c r="BQ117" s="932" t="s">
        <v>130</v>
      </c>
      <c r="BR117" s="933"/>
      <c r="BS117" s="933"/>
      <c r="BT117" s="933"/>
      <c r="BU117" s="933"/>
      <c r="BV117" s="933" t="s">
        <v>130</v>
      </c>
      <c r="BW117" s="933"/>
      <c r="BX117" s="933"/>
      <c r="BY117" s="933"/>
      <c r="BZ117" s="933"/>
      <c r="CA117" s="933" t="s">
        <v>130</v>
      </c>
      <c r="CB117" s="933"/>
      <c r="CC117" s="933"/>
      <c r="CD117" s="933"/>
      <c r="CE117" s="933"/>
      <c r="CF117" s="927" t="s">
        <v>130</v>
      </c>
      <c r="CG117" s="928"/>
      <c r="CH117" s="928"/>
      <c r="CI117" s="928"/>
      <c r="CJ117" s="928"/>
      <c r="CK117" s="955"/>
      <c r="CL117" s="956"/>
      <c r="CM117" s="929" t="s">
        <v>458</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130</v>
      </c>
      <c r="DH117" s="966"/>
      <c r="DI117" s="966"/>
      <c r="DJ117" s="966"/>
      <c r="DK117" s="967"/>
      <c r="DL117" s="968" t="s">
        <v>130</v>
      </c>
      <c r="DM117" s="966"/>
      <c r="DN117" s="966"/>
      <c r="DO117" s="966"/>
      <c r="DP117" s="967"/>
      <c r="DQ117" s="968" t="s">
        <v>130</v>
      </c>
      <c r="DR117" s="966"/>
      <c r="DS117" s="966"/>
      <c r="DT117" s="966"/>
      <c r="DU117" s="967"/>
      <c r="DV117" s="969" t="s">
        <v>130</v>
      </c>
      <c r="DW117" s="970"/>
      <c r="DX117" s="970"/>
      <c r="DY117" s="970"/>
      <c r="DZ117" s="971"/>
    </row>
    <row r="118" spans="1:130" s="230" customFormat="1" ht="26.25" customHeight="1">
      <c r="A118" s="919" t="s">
        <v>430</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427</v>
      </c>
      <c r="AB118" s="900"/>
      <c r="AC118" s="900"/>
      <c r="AD118" s="900"/>
      <c r="AE118" s="901"/>
      <c r="AF118" s="899" t="s">
        <v>428</v>
      </c>
      <c r="AG118" s="900"/>
      <c r="AH118" s="900"/>
      <c r="AI118" s="900"/>
      <c r="AJ118" s="901"/>
      <c r="AK118" s="899" t="s">
        <v>308</v>
      </c>
      <c r="AL118" s="900"/>
      <c r="AM118" s="900"/>
      <c r="AN118" s="900"/>
      <c r="AO118" s="901"/>
      <c r="AP118" s="977" t="s">
        <v>429</v>
      </c>
      <c r="AQ118" s="978"/>
      <c r="AR118" s="978"/>
      <c r="AS118" s="978"/>
      <c r="AT118" s="979"/>
      <c r="AU118" s="915"/>
      <c r="AV118" s="916"/>
      <c r="AW118" s="916"/>
      <c r="AX118" s="916"/>
      <c r="AY118" s="916"/>
      <c r="AZ118" s="980" t="s">
        <v>459</v>
      </c>
      <c r="BA118" s="972"/>
      <c r="BB118" s="972"/>
      <c r="BC118" s="972"/>
      <c r="BD118" s="972"/>
      <c r="BE118" s="972"/>
      <c r="BF118" s="972"/>
      <c r="BG118" s="972"/>
      <c r="BH118" s="972"/>
      <c r="BI118" s="972"/>
      <c r="BJ118" s="972"/>
      <c r="BK118" s="972"/>
      <c r="BL118" s="972"/>
      <c r="BM118" s="972"/>
      <c r="BN118" s="972"/>
      <c r="BO118" s="972"/>
      <c r="BP118" s="973"/>
      <c r="BQ118" s="1006" t="s">
        <v>130</v>
      </c>
      <c r="BR118" s="1007"/>
      <c r="BS118" s="1007"/>
      <c r="BT118" s="1007"/>
      <c r="BU118" s="1007"/>
      <c r="BV118" s="1007" t="s">
        <v>441</v>
      </c>
      <c r="BW118" s="1007"/>
      <c r="BX118" s="1007"/>
      <c r="BY118" s="1007"/>
      <c r="BZ118" s="1007"/>
      <c r="CA118" s="1007" t="s">
        <v>130</v>
      </c>
      <c r="CB118" s="1007"/>
      <c r="CC118" s="1007"/>
      <c r="CD118" s="1007"/>
      <c r="CE118" s="1007"/>
      <c r="CF118" s="927" t="s">
        <v>441</v>
      </c>
      <c r="CG118" s="928"/>
      <c r="CH118" s="928"/>
      <c r="CI118" s="928"/>
      <c r="CJ118" s="928"/>
      <c r="CK118" s="955"/>
      <c r="CL118" s="956"/>
      <c r="CM118" s="929" t="s">
        <v>460</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130</v>
      </c>
      <c r="DH118" s="966"/>
      <c r="DI118" s="966"/>
      <c r="DJ118" s="966"/>
      <c r="DK118" s="967"/>
      <c r="DL118" s="968" t="s">
        <v>130</v>
      </c>
      <c r="DM118" s="966"/>
      <c r="DN118" s="966"/>
      <c r="DO118" s="966"/>
      <c r="DP118" s="967"/>
      <c r="DQ118" s="968" t="s">
        <v>130</v>
      </c>
      <c r="DR118" s="966"/>
      <c r="DS118" s="966"/>
      <c r="DT118" s="966"/>
      <c r="DU118" s="967"/>
      <c r="DV118" s="969" t="s">
        <v>130</v>
      </c>
      <c r="DW118" s="970"/>
      <c r="DX118" s="970"/>
      <c r="DY118" s="970"/>
      <c r="DZ118" s="971"/>
    </row>
    <row r="119" spans="1:130" s="230" customFormat="1" ht="26.25" customHeight="1">
      <c r="A119" s="1063" t="s">
        <v>433</v>
      </c>
      <c r="B119" s="954"/>
      <c r="C119" s="936" t="s">
        <v>434</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441</v>
      </c>
      <c r="AB119" s="907"/>
      <c r="AC119" s="907"/>
      <c r="AD119" s="907"/>
      <c r="AE119" s="908"/>
      <c r="AF119" s="909" t="s">
        <v>441</v>
      </c>
      <c r="AG119" s="907"/>
      <c r="AH119" s="907"/>
      <c r="AI119" s="907"/>
      <c r="AJ119" s="908"/>
      <c r="AK119" s="909" t="s">
        <v>130</v>
      </c>
      <c r="AL119" s="907"/>
      <c r="AM119" s="907"/>
      <c r="AN119" s="907"/>
      <c r="AO119" s="908"/>
      <c r="AP119" s="910" t="s">
        <v>130</v>
      </c>
      <c r="AQ119" s="911"/>
      <c r="AR119" s="911"/>
      <c r="AS119" s="911"/>
      <c r="AT119" s="912"/>
      <c r="AU119" s="917"/>
      <c r="AV119" s="918"/>
      <c r="AW119" s="918"/>
      <c r="AX119" s="918"/>
      <c r="AY119" s="918"/>
      <c r="AZ119" s="251" t="s">
        <v>188</v>
      </c>
      <c r="BA119" s="251"/>
      <c r="BB119" s="251"/>
      <c r="BC119" s="251"/>
      <c r="BD119" s="251"/>
      <c r="BE119" s="251"/>
      <c r="BF119" s="251"/>
      <c r="BG119" s="251"/>
      <c r="BH119" s="251"/>
      <c r="BI119" s="251"/>
      <c r="BJ119" s="251"/>
      <c r="BK119" s="251"/>
      <c r="BL119" s="251"/>
      <c r="BM119" s="251"/>
      <c r="BN119" s="251"/>
      <c r="BO119" s="984" t="s">
        <v>461</v>
      </c>
      <c r="BP119" s="1012"/>
      <c r="BQ119" s="1006">
        <v>26892855</v>
      </c>
      <c r="BR119" s="1007"/>
      <c r="BS119" s="1007"/>
      <c r="BT119" s="1007"/>
      <c r="BU119" s="1007"/>
      <c r="BV119" s="1007">
        <v>26146261</v>
      </c>
      <c r="BW119" s="1007"/>
      <c r="BX119" s="1007"/>
      <c r="BY119" s="1007"/>
      <c r="BZ119" s="1007"/>
      <c r="CA119" s="1007">
        <v>24903477</v>
      </c>
      <c r="CB119" s="1007"/>
      <c r="CC119" s="1007"/>
      <c r="CD119" s="1007"/>
      <c r="CE119" s="1007"/>
      <c r="CF119" s="1008"/>
      <c r="CG119" s="1009"/>
      <c r="CH119" s="1009"/>
      <c r="CI119" s="1009"/>
      <c r="CJ119" s="1010"/>
      <c r="CK119" s="957"/>
      <c r="CL119" s="958"/>
      <c r="CM119" s="980" t="s">
        <v>462</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t="s">
        <v>130</v>
      </c>
      <c r="DH119" s="993"/>
      <c r="DI119" s="993"/>
      <c r="DJ119" s="993"/>
      <c r="DK119" s="994"/>
      <c r="DL119" s="992" t="s">
        <v>130</v>
      </c>
      <c r="DM119" s="993"/>
      <c r="DN119" s="993"/>
      <c r="DO119" s="993"/>
      <c r="DP119" s="994"/>
      <c r="DQ119" s="992" t="s">
        <v>130</v>
      </c>
      <c r="DR119" s="993"/>
      <c r="DS119" s="993"/>
      <c r="DT119" s="993"/>
      <c r="DU119" s="994"/>
      <c r="DV119" s="995" t="s">
        <v>441</v>
      </c>
      <c r="DW119" s="996"/>
      <c r="DX119" s="996"/>
      <c r="DY119" s="996"/>
      <c r="DZ119" s="997"/>
    </row>
    <row r="120" spans="1:130" s="230" customFormat="1" ht="26.25" customHeight="1">
      <c r="A120" s="1064"/>
      <c r="B120" s="956"/>
      <c r="C120" s="929" t="s">
        <v>438</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130</v>
      </c>
      <c r="AB120" s="966"/>
      <c r="AC120" s="966"/>
      <c r="AD120" s="966"/>
      <c r="AE120" s="967"/>
      <c r="AF120" s="968" t="s">
        <v>130</v>
      </c>
      <c r="AG120" s="966"/>
      <c r="AH120" s="966"/>
      <c r="AI120" s="966"/>
      <c r="AJ120" s="967"/>
      <c r="AK120" s="968" t="s">
        <v>130</v>
      </c>
      <c r="AL120" s="966"/>
      <c r="AM120" s="966"/>
      <c r="AN120" s="966"/>
      <c r="AO120" s="967"/>
      <c r="AP120" s="969" t="s">
        <v>130</v>
      </c>
      <c r="AQ120" s="970"/>
      <c r="AR120" s="970"/>
      <c r="AS120" s="970"/>
      <c r="AT120" s="971"/>
      <c r="AU120" s="998" t="s">
        <v>463</v>
      </c>
      <c r="AV120" s="999"/>
      <c r="AW120" s="999"/>
      <c r="AX120" s="999"/>
      <c r="AY120" s="1000"/>
      <c r="AZ120" s="936" t="s">
        <v>464</v>
      </c>
      <c r="BA120" s="904"/>
      <c r="BB120" s="904"/>
      <c r="BC120" s="904"/>
      <c r="BD120" s="904"/>
      <c r="BE120" s="904"/>
      <c r="BF120" s="904"/>
      <c r="BG120" s="904"/>
      <c r="BH120" s="904"/>
      <c r="BI120" s="904"/>
      <c r="BJ120" s="904"/>
      <c r="BK120" s="904"/>
      <c r="BL120" s="904"/>
      <c r="BM120" s="904"/>
      <c r="BN120" s="904"/>
      <c r="BO120" s="904"/>
      <c r="BP120" s="905"/>
      <c r="BQ120" s="937">
        <v>3656559</v>
      </c>
      <c r="BR120" s="938"/>
      <c r="BS120" s="938"/>
      <c r="BT120" s="938"/>
      <c r="BU120" s="938"/>
      <c r="BV120" s="938">
        <v>4652200</v>
      </c>
      <c r="BW120" s="938"/>
      <c r="BX120" s="938"/>
      <c r="BY120" s="938"/>
      <c r="BZ120" s="938"/>
      <c r="CA120" s="938">
        <v>4911073</v>
      </c>
      <c r="CB120" s="938"/>
      <c r="CC120" s="938"/>
      <c r="CD120" s="938"/>
      <c r="CE120" s="938"/>
      <c r="CF120" s="951">
        <v>46.5</v>
      </c>
      <c r="CG120" s="952"/>
      <c r="CH120" s="952"/>
      <c r="CI120" s="952"/>
      <c r="CJ120" s="952"/>
      <c r="CK120" s="1013" t="s">
        <v>465</v>
      </c>
      <c r="CL120" s="1014"/>
      <c r="CM120" s="1014"/>
      <c r="CN120" s="1014"/>
      <c r="CO120" s="1015"/>
      <c r="CP120" s="1021" t="s">
        <v>466</v>
      </c>
      <c r="CQ120" s="1022"/>
      <c r="CR120" s="1022"/>
      <c r="CS120" s="1022"/>
      <c r="CT120" s="1022"/>
      <c r="CU120" s="1022"/>
      <c r="CV120" s="1022"/>
      <c r="CW120" s="1022"/>
      <c r="CX120" s="1022"/>
      <c r="CY120" s="1022"/>
      <c r="CZ120" s="1022"/>
      <c r="DA120" s="1022"/>
      <c r="DB120" s="1022"/>
      <c r="DC120" s="1022"/>
      <c r="DD120" s="1022"/>
      <c r="DE120" s="1022"/>
      <c r="DF120" s="1023"/>
      <c r="DG120" s="937">
        <v>4798662</v>
      </c>
      <c r="DH120" s="938"/>
      <c r="DI120" s="938"/>
      <c r="DJ120" s="938"/>
      <c r="DK120" s="938"/>
      <c r="DL120" s="938">
        <v>4257012</v>
      </c>
      <c r="DM120" s="938"/>
      <c r="DN120" s="938"/>
      <c r="DO120" s="938"/>
      <c r="DP120" s="938"/>
      <c r="DQ120" s="938">
        <v>3939616</v>
      </c>
      <c r="DR120" s="938"/>
      <c r="DS120" s="938"/>
      <c r="DT120" s="938"/>
      <c r="DU120" s="938"/>
      <c r="DV120" s="939">
        <v>37.299999999999997</v>
      </c>
      <c r="DW120" s="939"/>
      <c r="DX120" s="939"/>
      <c r="DY120" s="939"/>
      <c r="DZ120" s="940"/>
    </row>
    <row r="121" spans="1:130" s="230" customFormat="1" ht="26.25" customHeight="1">
      <c r="A121" s="1064"/>
      <c r="B121" s="956"/>
      <c r="C121" s="981" t="s">
        <v>467</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130</v>
      </c>
      <c r="AB121" s="966"/>
      <c r="AC121" s="966"/>
      <c r="AD121" s="966"/>
      <c r="AE121" s="967"/>
      <c r="AF121" s="968" t="s">
        <v>441</v>
      </c>
      <c r="AG121" s="966"/>
      <c r="AH121" s="966"/>
      <c r="AI121" s="966"/>
      <c r="AJ121" s="967"/>
      <c r="AK121" s="968" t="s">
        <v>441</v>
      </c>
      <c r="AL121" s="966"/>
      <c r="AM121" s="966"/>
      <c r="AN121" s="966"/>
      <c r="AO121" s="967"/>
      <c r="AP121" s="969" t="s">
        <v>441</v>
      </c>
      <c r="AQ121" s="970"/>
      <c r="AR121" s="970"/>
      <c r="AS121" s="970"/>
      <c r="AT121" s="971"/>
      <c r="AU121" s="1001"/>
      <c r="AV121" s="1002"/>
      <c r="AW121" s="1002"/>
      <c r="AX121" s="1002"/>
      <c r="AY121" s="1003"/>
      <c r="AZ121" s="929" t="s">
        <v>468</v>
      </c>
      <c r="BA121" s="930"/>
      <c r="BB121" s="930"/>
      <c r="BC121" s="930"/>
      <c r="BD121" s="930"/>
      <c r="BE121" s="930"/>
      <c r="BF121" s="930"/>
      <c r="BG121" s="930"/>
      <c r="BH121" s="930"/>
      <c r="BI121" s="930"/>
      <c r="BJ121" s="930"/>
      <c r="BK121" s="930"/>
      <c r="BL121" s="930"/>
      <c r="BM121" s="930"/>
      <c r="BN121" s="930"/>
      <c r="BO121" s="930"/>
      <c r="BP121" s="931"/>
      <c r="BQ121" s="932">
        <v>2282228</v>
      </c>
      <c r="BR121" s="933"/>
      <c r="BS121" s="933"/>
      <c r="BT121" s="933"/>
      <c r="BU121" s="933"/>
      <c r="BV121" s="933">
        <v>2041005</v>
      </c>
      <c r="BW121" s="933"/>
      <c r="BX121" s="933"/>
      <c r="BY121" s="933"/>
      <c r="BZ121" s="933"/>
      <c r="CA121" s="933">
        <v>1849606</v>
      </c>
      <c r="CB121" s="933"/>
      <c r="CC121" s="933"/>
      <c r="CD121" s="933"/>
      <c r="CE121" s="933"/>
      <c r="CF121" s="927">
        <v>17.5</v>
      </c>
      <c r="CG121" s="928"/>
      <c r="CH121" s="928"/>
      <c r="CI121" s="928"/>
      <c r="CJ121" s="928"/>
      <c r="CK121" s="1016"/>
      <c r="CL121" s="1017"/>
      <c r="CM121" s="1017"/>
      <c r="CN121" s="1017"/>
      <c r="CO121" s="1018"/>
      <c r="CP121" s="1026" t="s">
        <v>469</v>
      </c>
      <c r="CQ121" s="1027"/>
      <c r="CR121" s="1027"/>
      <c r="CS121" s="1027"/>
      <c r="CT121" s="1027"/>
      <c r="CU121" s="1027"/>
      <c r="CV121" s="1027"/>
      <c r="CW121" s="1027"/>
      <c r="CX121" s="1027"/>
      <c r="CY121" s="1027"/>
      <c r="CZ121" s="1027"/>
      <c r="DA121" s="1027"/>
      <c r="DB121" s="1027"/>
      <c r="DC121" s="1027"/>
      <c r="DD121" s="1027"/>
      <c r="DE121" s="1027"/>
      <c r="DF121" s="1028"/>
      <c r="DG121" s="932">
        <v>41422</v>
      </c>
      <c r="DH121" s="933"/>
      <c r="DI121" s="933"/>
      <c r="DJ121" s="933"/>
      <c r="DK121" s="933"/>
      <c r="DL121" s="933">
        <v>46291</v>
      </c>
      <c r="DM121" s="933"/>
      <c r="DN121" s="933"/>
      <c r="DO121" s="933"/>
      <c r="DP121" s="933"/>
      <c r="DQ121" s="933">
        <v>109572</v>
      </c>
      <c r="DR121" s="933"/>
      <c r="DS121" s="933"/>
      <c r="DT121" s="933"/>
      <c r="DU121" s="933"/>
      <c r="DV121" s="934">
        <v>1</v>
      </c>
      <c r="DW121" s="934"/>
      <c r="DX121" s="934"/>
      <c r="DY121" s="934"/>
      <c r="DZ121" s="935"/>
    </row>
    <row r="122" spans="1:130" s="230" customFormat="1" ht="26.25" customHeight="1">
      <c r="A122" s="1064"/>
      <c r="B122" s="956"/>
      <c r="C122" s="929" t="s">
        <v>449</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130</v>
      </c>
      <c r="AB122" s="966"/>
      <c r="AC122" s="966"/>
      <c r="AD122" s="966"/>
      <c r="AE122" s="967"/>
      <c r="AF122" s="968" t="s">
        <v>130</v>
      </c>
      <c r="AG122" s="966"/>
      <c r="AH122" s="966"/>
      <c r="AI122" s="966"/>
      <c r="AJ122" s="967"/>
      <c r="AK122" s="968" t="s">
        <v>130</v>
      </c>
      <c r="AL122" s="966"/>
      <c r="AM122" s="966"/>
      <c r="AN122" s="966"/>
      <c r="AO122" s="967"/>
      <c r="AP122" s="969" t="s">
        <v>130</v>
      </c>
      <c r="AQ122" s="970"/>
      <c r="AR122" s="970"/>
      <c r="AS122" s="970"/>
      <c r="AT122" s="971"/>
      <c r="AU122" s="1001"/>
      <c r="AV122" s="1002"/>
      <c r="AW122" s="1002"/>
      <c r="AX122" s="1002"/>
      <c r="AY122" s="1003"/>
      <c r="AZ122" s="980" t="s">
        <v>470</v>
      </c>
      <c r="BA122" s="972"/>
      <c r="BB122" s="972"/>
      <c r="BC122" s="972"/>
      <c r="BD122" s="972"/>
      <c r="BE122" s="972"/>
      <c r="BF122" s="972"/>
      <c r="BG122" s="972"/>
      <c r="BH122" s="972"/>
      <c r="BI122" s="972"/>
      <c r="BJ122" s="972"/>
      <c r="BK122" s="972"/>
      <c r="BL122" s="972"/>
      <c r="BM122" s="972"/>
      <c r="BN122" s="972"/>
      <c r="BO122" s="972"/>
      <c r="BP122" s="973"/>
      <c r="BQ122" s="1006">
        <v>13413592</v>
      </c>
      <c r="BR122" s="1007"/>
      <c r="BS122" s="1007"/>
      <c r="BT122" s="1007"/>
      <c r="BU122" s="1007"/>
      <c r="BV122" s="1007">
        <v>13232154</v>
      </c>
      <c r="BW122" s="1007"/>
      <c r="BX122" s="1007"/>
      <c r="BY122" s="1007"/>
      <c r="BZ122" s="1007"/>
      <c r="CA122" s="1007">
        <v>12701824</v>
      </c>
      <c r="CB122" s="1007"/>
      <c r="CC122" s="1007"/>
      <c r="CD122" s="1007"/>
      <c r="CE122" s="1007"/>
      <c r="CF122" s="1024">
        <v>120.2</v>
      </c>
      <c r="CG122" s="1025"/>
      <c r="CH122" s="1025"/>
      <c r="CI122" s="1025"/>
      <c r="CJ122" s="1025"/>
      <c r="CK122" s="1016"/>
      <c r="CL122" s="1017"/>
      <c r="CM122" s="1017"/>
      <c r="CN122" s="1017"/>
      <c r="CO122" s="1018"/>
      <c r="CP122" s="1026"/>
      <c r="CQ122" s="1027"/>
      <c r="CR122" s="1027"/>
      <c r="CS122" s="1027"/>
      <c r="CT122" s="1027"/>
      <c r="CU122" s="1027"/>
      <c r="CV122" s="1027"/>
      <c r="CW122" s="1027"/>
      <c r="CX122" s="1027"/>
      <c r="CY122" s="1027"/>
      <c r="CZ122" s="1027"/>
      <c r="DA122" s="1027"/>
      <c r="DB122" s="1027"/>
      <c r="DC122" s="1027"/>
      <c r="DD122" s="1027"/>
      <c r="DE122" s="1027"/>
      <c r="DF122" s="1028"/>
      <c r="DG122" s="932"/>
      <c r="DH122" s="933"/>
      <c r="DI122" s="933"/>
      <c r="DJ122" s="933"/>
      <c r="DK122" s="933"/>
      <c r="DL122" s="933"/>
      <c r="DM122" s="933"/>
      <c r="DN122" s="933"/>
      <c r="DO122" s="933"/>
      <c r="DP122" s="933"/>
      <c r="DQ122" s="933"/>
      <c r="DR122" s="933"/>
      <c r="DS122" s="933"/>
      <c r="DT122" s="933"/>
      <c r="DU122" s="933"/>
      <c r="DV122" s="934"/>
      <c r="DW122" s="934"/>
      <c r="DX122" s="934"/>
      <c r="DY122" s="934"/>
      <c r="DZ122" s="935"/>
    </row>
    <row r="123" spans="1:130" s="230" customFormat="1" ht="26.25" customHeight="1">
      <c r="A123" s="1064"/>
      <c r="B123" s="956"/>
      <c r="C123" s="929" t="s">
        <v>455</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130</v>
      </c>
      <c r="AB123" s="966"/>
      <c r="AC123" s="966"/>
      <c r="AD123" s="966"/>
      <c r="AE123" s="967"/>
      <c r="AF123" s="968" t="s">
        <v>130</v>
      </c>
      <c r="AG123" s="966"/>
      <c r="AH123" s="966"/>
      <c r="AI123" s="966"/>
      <c r="AJ123" s="967"/>
      <c r="AK123" s="968" t="s">
        <v>130</v>
      </c>
      <c r="AL123" s="966"/>
      <c r="AM123" s="966"/>
      <c r="AN123" s="966"/>
      <c r="AO123" s="967"/>
      <c r="AP123" s="969" t="s">
        <v>130</v>
      </c>
      <c r="AQ123" s="970"/>
      <c r="AR123" s="970"/>
      <c r="AS123" s="970"/>
      <c r="AT123" s="971"/>
      <c r="AU123" s="1004"/>
      <c r="AV123" s="1005"/>
      <c r="AW123" s="1005"/>
      <c r="AX123" s="1005"/>
      <c r="AY123" s="1005"/>
      <c r="AZ123" s="251" t="s">
        <v>188</v>
      </c>
      <c r="BA123" s="251"/>
      <c r="BB123" s="251"/>
      <c r="BC123" s="251"/>
      <c r="BD123" s="251"/>
      <c r="BE123" s="251"/>
      <c r="BF123" s="251"/>
      <c r="BG123" s="251"/>
      <c r="BH123" s="251"/>
      <c r="BI123" s="251"/>
      <c r="BJ123" s="251"/>
      <c r="BK123" s="251"/>
      <c r="BL123" s="251"/>
      <c r="BM123" s="251"/>
      <c r="BN123" s="251"/>
      <c r="BO123" s="984" t="s">
        <v>471</v>
      </c>
      <c r="BP123" s="1012"/>
      <c r="BQ123" s="1070">
        <v>19352379</v>
      </c>
      <c r="BR123" s="1071"/>
      <c r="BS123" s="1071"/>
      <c r="BT123" s="1071"/>
      <c r="BU123" s="1071"/>
      <c r="BV123" s="1071">
        <v>19925359</v>
      </c>
      <c r="BW123" s="1071"/>
      <c r="BX123" s="1071"/>
      <c r="BY123" s="1071"/>
      <c r="BZ123" s="1071"/>
      <c r="CA123" s="1071">
        <v>19462503</v>
      </c>
      <c r="CB123" s="1071"/>
      <c r="CC123" s="1071"/>
      <c r="CD123" s="1071"/>
      <c r="CE123" s="1071"/>
      <c r="CF123" s="1008"/>
      <c r="CG123" s="1009"/>
      <c r="CH123" s="1009"/>
      <c r="CI123" s="1009"/>
      <c r="CJ123" s="1010"/>
      <c r="CK123" s="1016"/>
      <c r="CL123" s="1017"/>
      <c r="CM123" s="1017"/>
      <c r="CN123" s="1017"/>
      <c r="CO123" s="1018"/>
      <c r="CP123" s="1026"/>
      <c r="CQ123" s="1027"/>
      <c r="CR123" s="1027"/>
      <c r="CS123" s="1027"/>
      <c r="CT123" s="1027"/>
      <c r="CU123" s="1027"/>
      <c r="CV123" s="1027"/>
      <c r="CW123" s="1027"/>
      <c r="CX123" s="1027"/>
      <c r="CY123" s="1027"/>
      <c r="CZ123" s="1027"/>
      <c r="DA123" s="1027"/>
      <c r="DB123" s="1027"/>
      <c r="DC123" s="1027"/>
      <c r="DD123" s="1027"/>
      <c r="DE123" s="1027"/>
      <c r="DF123" s="1028"/>
      <c r="DG123" s="965"/>
      <c r="DH123" s="966"/>
      <c r="DI123" s="966"/>
      <c r="DJ123" s="966"/>
      <c r="DK123" s="967"/>
      <c r="DL123" s="968"/>
      <c r="DM123" s="966"/>
      <c r="DN123" s="966"/>
      <c r="DO123" s="966"/>
      <c r="DP123" s="967"/>
      <c r="DQ123" s="968"/>
      <c r="DR123" s="966"/>
      <c r="DS123" s="966"/>
      <c r="DT123" s="966"/>
      <c r="DU123" s="967"/>
      <c r="DV123" s="969"/>
      <c r="DW123" s="970"/>
      <c r="DX123" s="970"/>
      <c r="DY123" s="970"/>
      <c r="DZ123" s="971"/>
    </row>
    <row r="124" spans="1:130" s="230" customFormat="1" ht="26.25" customHeight="1" thickBot="1">
      <c r="A124" s="1064"/>
      <c r="B124" s="956"/>
      <c r="C124" s="929" t="s">
        <v>458</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130</v>
      </c>
      <c r="AB124" s="966"/>
      <c r="AC124" s="966"/>
      <c r="AD124" s="966"/>
      <c r="AE124" s="967"/>
      <c r="AF124" s="968" t="s">
        <v>130</v>
      </c>
      <c r="AG124" s="966"/>
      <c r="AH124" s="966"/>
      <c r="AI124" s="966"/>
      <c r="AJ124" s="967"/>
      <c r="AK124" s="968" t="s">
        <v>441</v>
      </c>
      <c r="AL124" s="966"/>
      <c r="AM124" s="966"/>
      <c r="AN124" s="966"/>
      <c r="AO124" s="967"/>
      <c r="AP124" s="969" t="s">
        <v>130</v>
      </c>
      <c r="AQ124" s="970"/>
      <c r="AR124" s="970"/>
      <c r="AS124" s="970"/>
      <c r="AT124" s="971"/>
      <c r="AU124" s="1066" t="s">
        <v>472</v>
      </c>
      <c r="AV124" s="1067"/>
      <c r="AW124" s="1067"/>
      <c r="AX124" s="1067"/>
      <c r="AY124" s="1067"/>
      <c r="AZ124" s="1067"/>
      <c r="BA124" s="1067"/>
      <c r="BB124" s="1067"/>
      <c r="BC124" s="1067"/>
      <c r="BD124" s="1067"/>
      <c r="BE124" s="1067"/>
      <c r="BF124" s="1067"/>
      <c r="BG124" s="1067"/>
      <c r="BH124" s="1067"/>
      <c r="BI124" s="1067"/>
      <c r="BJ124" s="1067"/>
      <c r="BK124" s="1067"/>
      <c r="BL124" s="1067"/>
      <c r="BM124" s="1067"/>
      <c r="BN124" s="1067"/>
      <c r="BO124" s="1067"/>
      <c r="BP124" s="1068"/>
      <c r="BQ124" s="1069">
        <v>73.099999999999994</v>
      </c>
      <c r="BR124" s="1034"/>
      <c r="BS124" s="1034"/>
      <c r="BT124" s="1034"/>
      <c r="BU124" s="1034"/>
      <c r="BV124" s="1034">
        <v>57.4</v>
      </c>
      <c r="BW124" s="1034"/>
      <c r="BX124" s="1034"/>
      <c r="BY124" s="1034"/>
      <c r="BZ124" s="1034"/>
      <c r="CA124" s="1034">
        <v>51.4</v>
      </c>
      <c r="CB124" s="1034"/>
      <c r="CC124" s="1034"/>
      <c r="CD124" s="1034"/>
      <c r="CE124" s="1034"/>
      <c r="CF124" s="1035"/>
      <c r="CG124" s="1036"/>
      <c r="CH124" s="1036"/>
      <c r="CI124" s="1036"/>
      <c r="CJ124" s="1037"/>
      <c r="CK124" s="1019"/>
      <c r="CL124" s="1019"/>
      <c r="CM124" s="1019"/>
      <c r="CN124" s="1019"/>
      <c r="CO124" s="1020"/>
      <c r="CP124" s="1026" t="s">
        <v>473</v>
      </c>
      <c r="CQ124" s="1027"/>
      <c r="CR124" s="1027"/>
      <c r="CS124" s="1027"/>
      <c r="CT124" s="1027"/>
      <c r="CU124" s="1027"/>
      <c r="CV124" s="1027"/>
      <c r="CW124" s="1027"/>
      <c r="CX124" s="1027"/>
      <c r="CY124" s="1027"/>
      <c r="CZ124" s="1027"/>
      <c r="DA124" s="1027"/>
      <c r="DB124" s="1027"/>
      <c r="DC124" s="1027"/>
      <c r="DD124" s="1027"/>
      <c r="DE124" s="1027"/>
      <c r="DF124" s="1028"/>
      <c r="DG124" s="1011" t="s">
        <v>130</v>
      </c>
      <c r="DH124" s="993"/>
      <c r="DI124" s="993"/>
      <c r="DJ124" s="993"/>
      <c r="DK124" s="994"/>
      <c r="DL124" s="992" t="s">
        <v>130</v>
      </c>
      <c r="DM124" s="993"/>
      <c r="DN124" s="993"/>
      <c r="DO124" s="993"/>
      <c r="DP124" s="994"/>
      <c r="DQ124" s="992" t="s">
        <v>130</v>
      </c>
      <c r="DR124" s="993"/>
      <c r="DS124" s="993"/>
      <c r="DT124" s="993"/>
      <c r="DU124" s="994"/>
      <c r="DV124" s="995" t="s">
        <v>130</v>
      </c>
      <c r="DW124" s="996"/>
      <c r="DX124" s="996"/>
      <c r="DY124" s="996"/>
      <c r="DZ124" s="997"/>
    </row>
    <row r="125" spans="1:130" s="230" customFormat="1" ht="26.25" customHeight="1">
      <c r="A125" s="1064"/>
      <c r="B125" s="956"/>
      <c r="C125" s="929" t="s">
        <v>460</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130</v>
      </c>
      <c r="AB125" s="966"/>
      <c r="AC125" s="966"/>
      <c r="AD125" s="966"/>
      <c r="AE125" s="967"/>
      <c r="AF125" s="968" t="s">
        <v>130</v>
      </c>
      <c r="AG125" s="966"/>
      <c r="AH125" s="966"/>
      <c r="AI125" s="966"/>
      <c r="AJ125" s="967"/>
      <c r="AK125" s="968" t="s">
        <v>130</v>
      </c>
      <c r="AL125" s="966"/>
      <c r="AM125" s="966"/>
      <c r="AN125" s="966"/>
      <c r="AO125" s="967"/>
      <c r="AP125" s="969" t="s">
        <v>130</v>
      </c>
      <c r="AQ125" s="970"/>
      <c r="AR125" s="970"/>
      <c r="AS125" s="970"/>
      <c r="AT125" s="97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9" t="s">
        <v>474</v>
      </c>
      <c r="CL125" s="1014"/>
      <c r="CM125" s="1014"/>
      <c r="CN125" s="1014"/>
      <c r="CO125" s="1015"/>
      <c r="CP125" s="936" t="s">
        <v>475</v>
      </c>
      <c r="CQ125" s="904"/>
      <c r="CR125" s="904"/>
      <c r="CS125" s="904"/>
      <c r="CT125" s="904"/>
      <c r="CU125" s="904"/>
      <c r="CV125" s="904"/>
      <c r="CW125" s="904"/>
      <c r="CX125" s="904"/>
      <c r="CY125" s="904"/>
      <c r="CZ125" s="904"/>
      <c r="DA125" s="904"/>
      <c r="DB125" s="904"/>
      <c r="DC125" s="904"/>
      <c r="DD125" s="904"/>
      <c r="DE125" s="904"/>
      <c r="DF125" s="905"/>
      <c r="DG125" s="937" t="s">
        <v>130</v>
      </c>
      <c r="DH125" s="938"/>
      <c r="DI125" s="938"/>
      <c r="DJ125" s="938"/>
      <c r="DK125" s="938"/>
      <c r="DL125" s="938" t="s">
        <v>130</v>
      </c>
      <c r="DM125" s="938"/>
      <c r="DN125" s="938"/>
      <c r="DO125" s="938"/>
      <c r="DP125" s="938"/>
      <c r="DQ125" s="938" t="s">
        <v>130</v>
      </c>
      <c r="DR125" s="938"/>
      <c r="DS125" s="938"/>
      <c r="DT125" s="938"/>
      <c r="DU125" s="938"/>
      <c r="DV125" s="939" t="s">
        <v>130</v>
      </c>
      <c r="DW125" s="939"/>
      <c r="DX125" s="939"/>
      <c r="DY125" s="939"/>
      <c r="DZ125" s="940"/>
    </row>
    <row r="126" spans="1:130" s="230" customFormat="1" ht="26.25" customHeight="1" thickBot="1">
      <c r="A126" s="1064"/>
      <c r="B126" s="956"/>
      <c r="C126" s="929" t="s">
        <v>462</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130</v>
      </c>
      <c r="AB126" s="966"/>
      <c r="AC126" s="966"/>
      <c r="AD126" s="966"/>
      <c r="AE126" s="967"/>
      <c r="AF126" s="968" t="s">
        <v>130</v>
      </c>
      <c r="AG126" s="966"/>
      <c r="AH126" s="966"/>
      <c r="AI126" s="966"/>
      <c r="AJ126" s="967"/>
      <c r="AK126" s="968" t="s">
        <v>130</v>
      </c>
      <c r="AL126" s="966"/>
      <c r="AM126" s="966"/>
      <c r="AN126" s="966"/>
      <c r="AO126" s="967"/>
      <c r="AP126" s="969" t="s">
        <v>130</v>
      </c>
      <c r="AQ126" s="970"/>
      <c r="AR126" s="970"/>
      <c r="AS126" s="970"/>
      <c r="AT126" s="97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0"/>
      <c r="CL126" s="1017"/>
      <c r="CM126" s="1017"/>
      <c r="CN126" s="1017"/>
      <c r="CO126" s="1018"/>
      <c r="CP126" s="929" t="s">
        <v>476</v>
      </c>
      <c r="CQ126" s="930"/>
      <c r="CR126" s="930"/>
      <c r="CS126" s="930"/>
      <c r="CT126" s="930"/>
      <c r="CU126" s="930"/>
      <c r="CV126" s="930"/>
      <c r="CW126" s="930"/>
      <c r="CX126" s="930"/>
      <c r="CY126" s="930"/>
      <c r="CZ126" s="930"/>
      <c r="DA126" s="930"/>
      <c r="DB126" s="930"/>
      <c r="DC126" s="930"/>
      <c r="DD126" s="930"/>
      <c r="DE126" s="930"/>
      <c r="DF126" s="931"/>
      <c r="DG126" s="932" t="s">
        <v>130</v>
      </c>
      <c r="DH126" s="933"/>
      <c r="DI126" s="933"/>
      <c r="DJ126" s="933"/>
      <c r="DK126" s="933"/>
      <c r="DL126" s="933" t="s">
        <v>441</v>
      </c>
      <c r="DM126" s="933"/>
      <c r="DN126" s="933"/>
      <c r="DO126" s="933"/>
      <c r="DP126" s="933"/>
      <c r="DQ126" s="933" t="s">
        <v>130</v>
      </c>
      <c r="DR126" s="933"/>
      <c r="DS126" s="933"/>
      <c r="DT126" s="933"/>
      <c r="DU126" s="933"/>
      <c r="DV126" s="934" t="s">
        <v>441</v>
      </c>
      <c r="DW126" s="934"/>
      <c r="DX126" s="934"/>
      <c r="DY126" s="934"/>
      <c r="DZ126" s="935"/>
    </row>
    <row r="127" spans="1:130" s="230" customFormat="1" ht="26.25" customHeight="1">
      <c r="A127" s="1065"/>
      <c r="B127" s="958"/>
      <c r="C127" s="980" t="s">
        <v>477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130</v>
      </c>
      <c r="AB127" s="966"/>
      <c r="AC127" s="966"/>
      <c r="AD127" s="966"/>
      <c r="AE127" s="967"/>
      <c r="AF127" s="968" t="s">
        <v>130</v>
      </c>
      <c r="AG127" s="966"/>
      <c r="AH127" s="966"/>
      <c r="AI127" s="966"/>
      <c r="AJ127" s="967"/>
      <c r="AK127" s="968" t="s">
        <v>130</v>
      </c>
      <c r="AL127" s="966"/>
      <c r="AM127" s="966"/>
      <c r="AN127" s="966"/>
      <c r="AO127" s="967"/>
      <c r="AP127" s="969" t="s">
        <v>130</v>
      </c>
      <c r="AQ127" s="970"/>
      <c r="AR127" s="970"/>
      <c r="AS127" s="970"/>
      <c r="AT127" s="971"/>
      <c r="AU127" s="232"/>
      <c r="AV127" s="232"/>
      <c r="AW127" s="232"/>
      <c r="AX127" s="1038" t="s">
        <v>478</v>
      </c>
      <c r="AY127" s="1039"/>
      <c r="AZ127" s="1039"/>
      <c r="BA127" s="1039"/>
      <c r="BB127" s="1039"/>
      <c r="BC127" s="1039"/>
      <c r="BD127" s="1039"/>
      <c r="BE127" s="1040"/>
      <c r="BF127" s="1041" t="s">
        <v>479</v>
      </c>
      <c r="BG127" s="1039"/>
      <c r="BH127" s="1039"/>
      <c r="BI127" s="1039"/>
      <c r="BJ127" s="1039"/>
      <c r="BK127" s="1039"/>
      <c r="BL127" s="1040"/>
      <c r="BM127" s="1041" t="s">
        <v>480</v>
      </c>
      <c r="BN127" s="1039"/>
      <c r="BO127" s="1039"/>
      <c r="BP127" s="1039"/>
      <c r="BQ127" s="1039"/>
      <c r="BR127" s="1039"/>
      <c r="BS127" s="1040"/>
      <c r="BT127" s="1041" t="s">
        <v>481</v>
      </c>
      <c r="BU127" s="1039"/>
      <c r="BV127" s="1039"/>
      <c r="BW127" s="1039"/>
      <c r="BX127" s="1039"/>
      <c r="BY127" s="1039"/>
      <c r="BZ127" s="1062"/>
      <c r="CA127" s="232"/>
      <c r="CB127" s="232"/>
      <c r="CC127" s="232"/>
      <c r="CD127" s="255"/>
      <c r="CE127" s="255"/>
      <c r="CF127" s="255"/>
      <c r="CG127" s="232"/>
      <c r="CH127" s="232"/>
      <c r="CI127" s="232"/>
      <c r="CJ127" s="254"/>
      <c r="CK127" s="1030"/>
      <c r="CL127" s="1017"/>
      <c r="CM127" s="1017"/>
      <c r="CN127" s="1017"/>
      <c r="CO127" s="1018"/>
      <c r="CP127" s="929" t="s">
        <v>482</v>
      </c>
      <c r="CQ127" s="930"/>
      <c r="CR127" s="930"/>
      <c r="CS127" s="930"/>
      <c r="CT127" s="930"/>
      <c r="CU127" s="930"/>
      <c r="CV127" s="930"/>
      <c r="CW127" s="930"/>
      <c r="CX127" s="930"/>
      <c r="CY127" s="930"/>
      <c r="CZ127" s="930"/>
      <c r="DA127" s="930"/>
      <c r="DB127" s="930"/>
      <c r="DC127" s="930"/>
      <c r="DD127" s="930"/>
      <c r="DE127" s="930"/>
      <c r="DF127" s="931"/>
      <c r="DG127" s="932" t="s">
        <v>130</v>
      </c>
      <c r="DH127" s="933"/>
      <c r="DI127" s="933"/>
      <c r="DJ127" s="933"/>
      <c r="DK127" s="933"/>
      <c r="DL127" s="933" t="s">
        <v>130</v>
      </c>
      <c r="DM127" s="933"/>
      <c r="DN127" s="933"/>
      <c r="DO127" s="933"/>
      <c r="DP127" s="933"/>
      <c r="DQ127" s="933" t="s">
        <v>130</v>
      </c>
      <c r="DR127" s="933"/>
      <c r="DS127" s="933"/>
      <c r="DT127" s="933"/>
      <c r="DU127" s="933"/>
      <c r="DV127" s="934" t="s">
        <v>130</v>
      </c>
      <c r="DW127" s="934"/>
      <c r="DX127" s="934"/>
      <c r="DY127" s="934"/>
      <c r="DZ127" s="935"/>
    </row>
    <row r="128" spans="1:130" s="230" customFormat="1" ht="26.25" customHeight="1" thickBot="1">
      <c r="A128" s="1048" t="s">
        <v>483</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484</v>
      </c>
      <c r="X128" s="1050"/>
      <c r="Y128" s="1050"/>
      <c r="Z128" s="1051"/>
      <c r="AA128" s="1052">
        <v>210425</v>
      </c>
      <c r="AB128" s="1053"/>
      <c r="AC128" s="1053"/>
      <c r="AD128" s="1053"/>
      <c r="AE128" s="1054"/>
      <c r="AF128" s="1055">
        <v>236958</v>
      </c>
      <c r="AG128" s="1053"/>
      <c r="AH128" s="1053"/>
      <c r="AI128" s="1053"/>
      <c r="AJ128" s="1054"/>
      <c r="AK128" s="1055">
        <v>220386</v>
      </c>
      <c r="AL128" s="1053"/>
      <c r="AM128" s="1053"/>
      <c r="AN128" s="1053"/>
      <c r="AO128" s="1054"/>
      <c r="AP128" s="1056"/>
      <c r="AQ128" s="1057"/>
      <c r="AR128" s="1057"/>
      <c r="AS128" s="1057"/>
      <c r="AT128" s="1058"/>
      <c r="AU128" s="232"/>
      <c r="AV128" s="232"/>
      <c r="AW128" s="232"/>
      <c r="AX128" s="903" t="s">
        <v>485</v>
      </c>
      <c r="AY128" s="904"/>
      <c r="AZ128" s="904"/>
      <c r="BA128" s="904"/>
      <c r="BB128" s="904"/>
      <c r="BC128" s="904"/>
      <c r="BD128" s="904"/>
      <c r="BE128" s="905"/>
      <c r="BF128" s="1059" t="s">
        <v>130</v>
      </c>
      <c r="BG128" s="1060"/>
      <c r="BH128" s="1060"/>
      <c r="BI128" s="1060"/>
      <c r="BJ128" s="1060"/>
      <c r="BK128" s="1060"/>
      <c r="BL128" s="1061"/>
      <c r="BM128" s="1059">
        <v>13.09</v>
      </c>
      <c r="BN128" s="1060"/>
      <c r="BO128" s="1060"/>
      <c r="BP128" s="1060"/>
      <c r="BQ128" s="1060"/>
      <c r="BR128" s="1060"/>
      <c r="BS128" s="1061"/>
      <c r="BT128" s="1059">
        <v>20</v>
      </c>
      <c r="BU128" s="1060"/>
      <c r="BV128" s="1060"/>
      <c r="BW128" s="1060"/>
      <c r="BX128" s="1060"/>
      <c r="BY128" s="1060"/>
      <c r="BZ128" s="1083"/>
      <c r="CA128" s="255"/>
      <c r="CB128" s="255"/>
      <c r="CC128" s="255"/>
      <c r="CD128" s="255"/>
      <c r="CE128" s="255"/>
      <c r="CF128" s="255"/>
      <c r="CG128" s="232"/>
      <c r="CH128" s="232"/>
      <c r="CI128" s="232"/>
      <c r="CJ128" s="254"/>
      <c r="CK128" s="1031"/>
      <c r="CL128" s="1032"/>
      <c r="CM128" s="1032"/>
      <c r="CN128" s="1032"/>
      <c r="CO128" s="1033"/>
      <c r="CP128" s="1042" t="s">
        <v>486</v>
      </c>
      <c r="CQ128" s="726"/>
      <c r="CR128" s="726"/>
      <c r="CS128" s="726"/>
      <c r="CT128" s="726"/>
      <c r="CU128" s="726"/>
      <c r="CV128" s="726"/>
      <c r="CW128" s="726"/>
      <c r="CX128" s="726"/>
      <c r="CY128" s="726"/>
      <c r="CZ128" s="726"/>
      <c r="DA128" s="726"/>
      <c r="DB128" s="726"/>
      <c r="DC128" s="726"/>
      <c r="DD128" s="726"/>
      <c r="DE128" s="726"/>
      <c r="DF128" s="1043"/>
      <c r="DG128" s="1044">
        <v>33139</v>
      </c>
      <c r="DH128" s="1045"/>
      <c r="DI128" s="1045"/>
      <c r="DJ128" s="1045"/>
      <c r="DK128" s="1045"/>
      <c r="DL128" s="1045">
        <v>72444</v>
      </c>
      <c r="DM128" s="1045"/>
      <c r="DN128" s="1045"/>
      <c r="DO128" s="1045"/>
      <c r="DP128" s="1045"/>
      <c r="DQ128" s="1045">
        <v>79723</v>
      </c>
      <c r="DR128" s="1045"/>
      <c r="DS128" s="1045"/>
      <c r="DT128" s="1045"/>
      <c r="DU128" s="1045"/>
      <c r="DV128" s="1046">
        <v>0.8</v>
      </c>
      <c r="DW128" s="1046"/>
      <c r="DX128" s="1046"/>
      <c r="DY128" s="1046"/>
      <c r="DZ128" s="1047"/>
    </row>
    <row r="129" spans="1:131" s="230" customFormat="1" ht="26.25" customHeight="1">
      <c r="A129" s="941" t="s">
        <v>109</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487</v>
      </c>
      <c r="X129" s="1078"/>
      <c r="Y129" s="1078"/>
      <c r="Z129" s="1079"/>
      <c r="AA129" s="965">
        <v>11486580</v>
      </c>
      <c r="AB129" s="966"/>
      <c r="AC129" s="966"/>
      <c r="AD129" s="966"/>
      <c r="AE129" s="967"/>
      <c r="AF129" s="968">
        <v>11998348</v>
      </c>
      <c r="AG129" s="966"/>
      <c r="AH129" s="966"/>
      <c r="AI129" s="966"/>
      <c r="AJ129" s="967"/>
      <c r="AK129" s="968">
        <v>11735254</v>
      </c>
      <c r="AL129" s="966"/>
      <c r="AM129" s="966"/>
      <c r="AN129" s="966"/>
      <c r="AO129" s="967"/>
      <c r="AP129" s="1080"/>
      <c r="AQ129" s="1081"/>
      <c r="AR129" s="1081"/>
      <c r="AS129" s="1081"/>
      <c r="AT129" s="1082"/>
      <c r="AU129" s="233"/>
      <c r="AV129" s="233"/>
      <c r="AW129" s="233"/>
      <c r="AX129" s="1072" t="s">
        <v>488</v>
      </c>
      <c r="AY129" s="930"/>
      <c r="AZ129" s="930"/>
      <c r="BA129" s="930"/>
      <c r="BB129" s="930"/>
      <c r="BC129" s="930"/>
      <c r="BD129" s="930"/>
      <c r="BE129" s="931"/>
      <c r="BF129" s="1073" t="s">
        <v>130</v>
      </c>
      <c r="BG129" s="1074"/>
      <c r="BH129" s="1074"/>
      <c r="BI129" s="1074"/>
      <c r="BJ129" s="1074"/>
      <c r="BK129" s="1074"/>
      <c r="BL129" s="1075"/>
      <c r="BM129" s="1073">
        <v>18.09</v>
      </c>
      <c r="BN129" s="1074"/>
      <c r="BO129" s="1074"/>
      <c r="BP129" s="1074"/>
      <c r="BQ129" s="1074"/>
      <c r="BR129" s="1074"/>
      <c r="BS129" s="1075"/>
      <c r="BT129" s="1073">
        <v>30</v>
      </c>
      <c r="BU129" s="1074"/>
      <c r="BV129" s="1074"/>
      <c r="BW129" s="1074"/>
      <c r="BX129" s="1074"/>
      <c r="BY129" s="1074"/>
      <c r="BZ129" s="10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41" t="s">
        <v>489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490</v>
      </c>
      <c r="X130" s="1078"/>
      <c r="Y130" s="1078"/>
      <c r="Z130" s="1079"/>
      <c r="AA130" s="965">
        <v>1177939</v>
      </c>
      <c r="AB130" s="966"/>
      <c r="AC130" s="966"/>
      <c r="AD130" s="966"/>
      <c r="AE130" s="967"/>
      <c r="AF130" s="968">
        <v>1174356</v>
      </c>
      <c r="AG130" s="966"/>
      <c r="AH130" s="966"/>
      <c r="AI130" s="966"/>
      <c r="AJ130" s="967"/>
      <c r="AK130" s="968">
        <v>1168226</v>
      </c>
      <c r="AL130" s="966"/>
      <c r="AM130" s="966"/>
      <c r="AN130" s="966"/>
      <c r="AO130" s="967"/>
      <c r="AP130" s="1080"/>
      <c r="AQ130" s="1081"/>
      <c r="AR130" s="1081"/>
      <c r="AS130" s="1081"/>
      <c r="AT130" s="1082"/>
      <c r="AU130" s="233"/>
      <c r="AV130" s="233"/>
      <c r="AW130" s="233"/>
      <c r="AX130" s="1072" t="s">
        <v>491</v>
      </c>
      <c r="AY130" s="930"/>
      <c r="AZ130" s="930"/>
      <c r="BA130" s="930"/>
      <c r="BB130" s="930"/>
      <c r="BC130" s="930"/>
      <c r="BD130" s="930"/>
      <c r="BE130" s="931"/>
      <c r="BF130" s="1108">
        <v>9.4</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492</v>
      </c>
      <c r="X131" s="1115"/>
      <c r="Y131" s="1115"/>
      <c r="Z131" s="1116"/>
      <c r="AA131" s="1011">
        <v>10308641</v>
      </c>
      <c r="AB131" s="993"/>
      <c r="AC131" s="993"/>
      <c r="AD131" s="993"/>
      <c r="AE131" s="994"/>
      <c r="AF131" s="992">
        <v>10823992</v>
      </c>
      <c r="AG131" s="993"/>
      <c r="AH131" s="993"/>
      <c r="AI131" s="993"/>
      <c r="AJ131" s="994"/>
      <c r="AK131" s="992">
        <v>10567028</v>
      </c>
      <c r="AL131" s="993"/>
      <c r="AM131" s="993"/>
      <c r="AN131" s="993"/>
      <c r="AO131" s="994"/>
      <c r="AP131" s="1117"/>
      <c r="AQ131" s="1118"/>
      <c r="AR131" s="1118"/>
      <c r="AS131" s="1118"/>
      <c r="AT131" s="1119"/>
      <c r="AU131" s="233"/>
      <c r="AV131" s="233"/>
      <c r="AW131" s="233"/>
      <c r="AX131" s="1090" t="s">
        <v>493</v>
      </c>
      <c r="AY131" s="726"/>
      <c r="AZ131" s="726"/>
      <c r="BA131" s="726"/>
      <c r="BB131" s="726"/>
      <c r="BC131" s="726"/>
      <c r="BD131" s="726"/>
      <c r="BE131" s="1043"/>
      <c r="BF131" s="1091">
        <v>51.4</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7" t="s">
        <v>494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495</v>
      </c>
      <c r="W132" s="1101"/>
      <c r="X132" s="1101"/>
      <c r="Y132" s="1101"/>
      <c r="Z132" s="1102"/>
      <c r="AA132" s="1103">
        <v>8.9194372420000008</v>
      </c>
      <c r="AB132" s="1104"/>
      <c r="AC132" s="1104"/>
      <c r="AD132" s="1104"/>
      <c r="AE132" s="1105"/>
      <c r="AF132" s="1106">
        <v>8.9613939299999998</v>
      </c>
      <c r="AG132" s="1104"/>
      <c r="AH132" s="1104"/>
      <c r="AI132" s="1104"/>
      <c r="AJ132" s="1105"/>
      <c r="AK132" s="1106">
        <v>10.55530834</v>
      </c>
      <c r="AL132" s="1104"/>
      <c r="AM132" s="1104"/>
      <c r="AN132" s="1104"/>
      <c r="AO132" s="1105"/>
      <c r="AP132" s="1008"/>
      <c r="AQ132" s="1009"/>
      <c r="AR132" s="1009"/>
      <c r="AS132" s="1009"/>
      <c r="AT132" s="110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496</v>
      </c>
      <c r="W133" s="1084"/>
      <c r="X133" s="1084"/>
      <c r="Y133" s="1084"/>
      <c r="Z133" s="1085"/>
      <c r="AA133" s="1086">
        <v>9.4</v>
      </c>
      <c r="AB133" s="1087"/>
      <c r="AC133" s="1087"/>
      <c r="AD133" s="1087"/>
      <c r="AE133" s="1088"/>
      <c r="AF133" s="1086">
        <v>9.1</v>
      </c>
      <c r="AG133" s="1087"/>
      <c r="AH133" s="1087"/>
      <c r="AI133" s="1087"/>
      <c r="AJ133" s="1088"/>
      <c r="AK133" s="1086">
        <v>9.4</v>
      </c>
      <c r="AL133" s="1087"/>
      <c r="AM133" s="1087"/>
      <c r="AN133" s="1087"/>
      <c r="AO133" s="1088"/>
      <c r="AP133" s="1035"/>
      <c r="AQ133" s="1036"/>
      <c r="AR133" s="1036"/>
      <c r="AS133" s="1036"/>
      <c r="AT133" s="108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E45yWXt1bGmj+AmLc4YYICQXpe5hyJa+SGuQmkSd6zULYrMvkY3VjGDFs+YMCdw3y2cN1BfJIWGYOvK/caudg==" saltValue="eT2AZA2astL7+C7duexB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B68:P6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85" zoomScaleNormal="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497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q6ZvmhxODrwa02ptjwJeJnWFJNLzq0dOnI6F8mr3i53ry556YflUn5G7nmmWMhe/437LC7rtPNkeSOL/fKy04g==" saltValue="aRjrwHFHRNBAmPULBnGV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ePNiUFyckY5h9LZS5edygh8R+JON+vyktYF1h4XmMssuC4xBvattJnYsWrCZHI+k7rNovDhAf1kPhIWpLK+zg==" saltValue="GVB7jlPorXPgZiZEUfXi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500</v>
      </c>
      <c r="AP7" s="272"/>
      <c r="AQ7" s="273" t="s">
        <v>501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502</v>
      </c>
      <c r="AQ8" s="279" t="s">
        <v>503</v>
      </c>
      <c r="AR8" s="280" t="s">
        <v>504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505</v>
      </c>
      <c r="AL9" s="1124"/>
      <c r="AM9" s="1124"/>
      <c r="AN9" s="1125"/>
      <c r="AO9" s="281">
        <v>3459767</v>
      </c>
      <c r="AP9" s="281">
        <v>64128</v>
      </c>
      <c r="AQ9" s="282">
        <v>73449</v>
      </c>
      <c r="AR9" s="283">
        <v>-12.7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506</v>
      </c>
      <c r="AL10" s="1124"/>
      <c r="AM10" s="1124"/>
      <c r="AN10" s="1125"/>
      <c r="AO10" s="284">
        <v>285</v>
      </c>
      <c r="AP10" s="284">
        <v>5</v>
      </c>
      <c r="AQ10" s="285">
        <v>5917</v>
      </c>
      <c r="AR10" s="286">
        <v>-99.9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507</v>
      </c>
      <c r="AL11" s="1124"/>
      <c r="AM11" s="1124"/>
      <c r="AN11" s="1125"/>
      <c r="AO11" s="284">
        <v>32673</v>
      </c>
      <c r="AP11" s="284">
        <v>606</v>
      </c>
      <c r="AQ11" s="285">
        <v>1123</v>
      </c>
      <c r="AR11" s="286">
        <v>-46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508</v>
      </c>
      <c r="AL12" s="1124"/>
      <c r="AM12" s="1124"/>
      <c r="AN12" s="1125"/>
      <c r="AO12" s="284">
        <v>8008</v>
      </c>
      <c r="AP12" s="284">
        <v>148</v>
      </c>
      <c r="AQ12" s="285">
        <v>9</v>
      </c>
      <c r="AR12" s="286">
        <v>1544.4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509</v>
      </c>
      <c r="AL13" s="1124"/>
      <c r="AM13" s="1124"/>
      <c r="AN13" s="1125"/>
      <c r="AO13" s="284">
        <v>122979</v>
      </c>
      <c r="AP13" s="284">
        <v>2279</v>
      </c>
      <c r="AQ13" s="285">
        <v>2374</v>
      </c>
      <c r="AR13" s="286">
        <v>-4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510</v>
      </c>
      <c r="AL14" s="1124"/>
      <c r="AM14" s="1124"/>
      <c r="AN14" s="1125"/>
      <c r="AO14" s="284">
        <v>39742</v>
      </c>
      <c r="AP14" s="284">
        <v>737</v>
      </c>
      <c r="AQ14" s="285">
        <v>1666</v>
      </c>
      <c r="AR14" s="286">
        <v>-55.8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511</v>
      </c>
      <c r="AL15" s="1127"/>
      <c r="AM15" s="1127"/>
      <c r="AN15" s="1128"/>
      <c r="AO15" s="284">
        <v>-263709</v>
      </c>
      <c r="AP15" s="284">
        <v>-4888</v>
      </c>
      <c r="AQ15" s="285">
        <v>-4765</v>
      </c>
      <c r="AR15" s="286">
        <v>2.6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188</v>
      </c>
      <c r="AL16" s="1127"/>
      <c r="AM16" s="1127"/>
      <c r="AN16" s="1128"/>
      <c r="AO16" s="284">
        <v>3399745</v>
      </c>
      <c r="AP16" s="284">
        <v>63015</v>
      </c>
      <c r="AQ16" s="285">
        <v>79774</v>
      </c>
      <c r="AR16" s="286">
        <v>-21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516</v>
      </c>
      <c r="AL21" s="1130"/>
      <c r="AM21" s="1130"/>
      <c r="AN21" s="1131"/>
      <c r="AO21" s="297">
        <v>6.95</v>
      </c>
      <c r="AP21" s="298">
        <v>7.58</v>
      </c>
      <c r="AQ21" s="299">
        <v>-0.63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517</v>
      </c>
      <c r="AL22" s="1130"/>
      <c r="AM22" s="1130"/>
      <c r="AN22" s="1131"/>
      <c r="AO22" s="302">
        <v>97.5</v>
      </c>
      <c r="AP22" s="303">
        <v>98.4</v>
      </c>
      <c r="AQ22" s="304">
        <v>-0.9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0" t="s">
        <v>518</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7"/>
    </row>
    <row r="27" spans="1:46">
      <c r="A27" s="309"/>
      <c r="AO27" s="262"/>
      <c r="AP27" s="262"/>
      <c r="AQ27" s="262"/>
      <c r="AR27" s="262"/>
      <c r="AS27" s="262"/>
      <c r="AT27" s="262"/>
    </row>
    <row r="28" spans="1:46" ht="17.2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500</v>
      </c>
      <c r="AP30" s="272"/>
      <c r="AQ30" s="273" t="s">
        <v>501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502</v>
      </c>
      <c r="AQ31" s="279" t="s">
        <v>503</v>
      </c>
      <c r="AR31" s="280" t="s">
        <v>504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7" t="s">
        <v>521</v>
      </c>
      <c r="AL32" s="1138"/>
      <c r="AM32" s="1138"/>
      <c r="AN32" s="1139"/>
      <c r="AO32" s="312">
        <v>2024566</v>
      </c>
      <c r="AP32" s="312">
        <v>37526</v>
      </c>
      <c r="AQ32" s="313">
        <v>42324</v>
      </c>
      <c r="AR32" s="314">
        <v>-11.3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7" t="s">
        <v>522</v>
      </c>
      <c r="AL33" s="1138"/>
      <c r="AM33" s="1138"/>
      <c r="AN33" s="1139"/>
      <c r="AO33" s="312" t="s">
        <v>523</v>
      </c>
      <c r="AP33" s="312" t="s">
        <v>523</v>
      </c>
      <c r="AQ33" s="313" t="s">
        <v>523</v>
      </c>
      <c r="AR33" s="314" t="s">
        <v>523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7" t="s">
        <v>524</v>
      </c>
      <c r="AL34" s="1138"/>
      <c r="AM34" s="1138"/>
      <c r="AN34" s="1139"/>
      <c r="AO34" s="312" t="s">
        <v>523</v>
      </c>
      <c r="AP34" s="312" t="s">
        <v>523</v>
      </c>
      <c r="AQ34" s="313">
        <v>47</v>
      </c>
      <c r="AR34" s="314" t="s">
        <v>523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7" t="s">
        <v>525</v>
      </c>
      <c r="AL35" s="1138"/>
      <c r="AM35" s="1138"/>
      <c r="AN35" s="1139"/>
      <c r="AO35" s="312">
        <v>479428</v>
      </c>
      <c r="AP35" s="312">
        <v>8886</v>
      </c>
      <c r="AQ35" s="313">
        <v>12192</v>
      </c>
      <c r="AR35" s="314">
        <v>-27.1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7" t="s">
        <v>526</v>
      </c>
      <c r="AL36" s="1138"/>
      <c r="AM36" s="1138"/>
      <c r="AN36" s="1139"/>
      <c r="AO36" s="312" t="s">
        <v>523</v>
      </c>
      <c r="AP36" s="312" t="s">
        <v>523</v>
      </c>
      <c r="AQ36" s="313">
        <v>2056</v>
      </c>
      <c r="AR36" s="314" t="s">
        <v>523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7" t="s">
        <v>527</v>
      </c>
      <c r="AL37" s="1138"/>
      <c r="AM37" s="1138"/>
      <c r="AN37" s="1139"/>
      <c r="AO37" s="312" t="s">
        <v>523</v>
      </c>
      <c r="AP37" s="312" t="s">
        <v>523</v>
      </c>
      <c r="AQ37" s="313">
        <v>621</v>
      </c>
      <c r="AR37" s="314" t="s">
        <v>523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0" t="s">
        <v>528</v>
      </c>
      <c r="AL38" s="1141"/>
      <c r="AM38" s="1141"/>
      <c r="AN38" s="1142"/>
      <c r="AO38" s="315" t="s">
        <v>523</v>
      </c>
      <c r="AP38" s="315" t="s">
        <v>523</v>
      </c>
      <c r="AQ38" s="316">
        <v>1</v>
      </c>
      <c r="AR38" s="304" t="s">
        <v>523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0" t="s">
        <v>529</v>
      </c>
      <c r="AL39" s="1141"/>
      <c r="AM39" s="1141"/>
      <c r="AN39" s="1142"/>
      <c r="AO39" s="312">
        <v>-220386</v>
      </c>
      <c r="AP39" s="312">
        <v>-4085</v>
      </c>
      <c r="AQ39" s="313">
        <v>-5206</v>
      </c>
      <c r="AR39" s="314">
        <v>-21.5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7" t="s">
        <v>530</v>
      </c>
      <c r="AL40" s="1138"/>
      <c r="AM40" s="1138"/>
      <c r="AN40" s="1139"/>
      <c r="AO40" s="312">
        <v>-1168226</v>
      </c>
      <c r="AP40" s="312">
        <v>-21653</v>
      </c>
      <c r="AQ40" s="313">
        <v>-36761</v>
      </c>
      <c r="AR40" s="314">
        <v>-41.1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3" t="s">
        <v>300</v>
      </c>
      <c r="AL41" s="1144"/>
      <c r="AM41" s="1144"/>
      <c r="AN41" s="1145"/>
      <c r="AO41" s="312">
        <v>1115382</v>
      </c>
      <c r="AP41" s="312">
        <v>20674</v>
      </c>
      <c r="AQ41" s="313">
        <v>15273</v>
      </c>
      <c r="AR41" s="314">
        <v>35.4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2" t="s">
        <v>500</v>
      </c>
      <c r="AN49" s="1134" t="s">
        <v>534</v>
      </c>
      <c r="AO49" s="1135"/>
      <c r="AP49" s="1135"/>
      <c r="AQ49" s="1135"/>
      <c r="AR49" s="113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3"/>
      <c r="AN50" s="328" t="s">
        <v>535</v>
      </c>
      <c r="AO50" s="329" t="s">
        <v>536</v>
      </c>
      <c r="AP50" s="330" t="s">
        <v>537</v>
      </c>
      <c r="AQ50" s="331" t="s">
        <v>538</v>
      </c>
      <c r="AR50" s="332" t="s">
        <v>539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1819536</v>
      </c>
      <c r="AN51" s="334">
        <v>33015</v>
      </c>
      <c r="AO51" s="335">
        <v>-14.9</v>
      </c>
      <c r="AP51" s="336">
        <v>54684</v>
      </c>
      <c r="AQ51" s="337">
        <v>1.1000000000000001</v>
      </c>
      <c r="AR51" s="338">
        <v>-16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1655604</v>
      </c>
      <c r="AN52" s="342">
        <v>30041</v>
      </c>
      <c r="AO52" s="343">
        <v>-1.6</v>
      </c>
      <c r="AP52" s="344">
        <v>32829</v>
      </c>
      <c r="AQ52" s="345">
        <v>7.2</v>
      </c>
      <c r="AR52" s="346">
        <v>-8.8000000000000007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1762572</v>
      </c>
      <c r="AN53" s="334">
        <v>32257</v>
      </c>
      <c r="AO53" s="335">
        <v>-2.2999999999999998</v>
      </c>
      <c r="AP53" s="336">
        <v>62383</v>
      </c>
      <c r="AQ53" s="337">
        <v>14.1</v>
      </c>
      <c r="AR53" s="338">
        <v>-16.399999999999999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1321861</v>
      </c>
      <c r="AN54" s="342">
        <v>24191</v>
      </c>
      <c r="AO54" s="343">
        <v>-19.5</v>
      </c>
      <c r="AP54" s="344">
        <v>35325</v>
      </c>
      <c r="AQ54" s="345">
        <v>7.6</v>
      </c>
      <c r="AR54" s="346">
        <v>-27.1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1999469</v>
      </c>
      <c r="AN55" s="334">
        <v>36820</v>
      </c>
      <c r="AO55" s="335">
        <v>14.1</v>
      </c>
      <c r="AP55" s="336">
        <v>63812</v>
      </c>
      <c r="AQ55" s="337">
        <v>2.2999999999999998</v>
      </c>
      <c r="AR55" s="338">
        <v>11.8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1580424</v>
      </c>
      <c r="AN56" s="342">
        <v>29103</v>
      </c>
      <c r="AO56" s="343">
        <v>20.3</v>
      </c>
      <c r="AP56" s="344">
        <v>33848</v>
      </c>
      <c r="AQ56" s="345">
        <v>-4.2</v>
      </c>
      <c r="AR56" s="346">
        <v>24.5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1662752</v>
      </c>
      <c r="AN57" s="334">
        <v>30763</v>
      </c>
      <c r="AO57" s="335">
        <v>-16.5</v>
      </c>
      <c r="AP57" s="336">
        <v>54225</v>
      </c>
      <c r="AQ57" s="337">
        <v>-15</v>
      </c>
      <c r="AR57" s="338">
        <v>-1.5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1174138</v>
      </c>
      <c r="AN58" s="342">
        <v>21723</v>
      </c>
      <c r="AO58" s="343">
        <v>-25.4</v>
      </c>
      <c r="AP58" s="344">
        <v>27337</v>
      </c>
      <c r="AQ58" s="345">
        <v>-19.2</v>
      </c>
      <c r="AR58" s="346">
        <v>-6.2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2310319</v>
      </c>
      <c r="AN59" s="334">
        <v>42823</v>
      </c>
      <c r="AO59" s="335">
        <v>39.200000000000003</v>
      </c>
      <c r="AP59" s="336">
        <v>54016</v>
      </c>
      <c r="AQ59" s="337">
        <v>-0.4</v>
      </c>
      <c r="AR59" s="338">
        <v>39.6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1468567</v>
      </c>
      <c r="AN60" s="342">
        <v>27220</v>
      </c>
      <c r="AO60" s="343">
        <v>25.3</v>
      </c>
      <c r="AP60" s="344">
        <v>28078</v>
      </c>
      <c r="AQ60" s="345">
        <v>2.7</v>
      </c>
      <c r="AR60" s="346">
        <v>22.6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1910930</v>
      </c>
      <c r="AN61" s="349">
        <v>35136</v>
      </c>
      <c r="AO61" s="350">
        <v>3.9</v>
      </c>
      <c r="AP61" s="351">
        <v>57824</v>
      </c>
      <c r="AQ61" s="352">
        <v>0.4</v>
      </c>
      <c r="AR61" s="338">
        <v>3.5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1440119</v>
      </c>
      <c r="AN62" s="342">
        <v>26456</v>
      </c>
      <c r="AO62" s="343">
        <v>-0.2</v>
      </c>
      <c r="AP62" s="344">
        <v>31483</v>
      </c>
      <c r="AQ62" s="345">
        <v>-1.2</v>
      </c>
      <c r="AR62" s="346">
        <v>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oAjPLDARSED1Wn+/7SAb1f9NWqe9ZG+jmZW9EFVtvRUb186/pP1M6sHHtq0/Nd0yRG7La4q5Z/buDSzDOXU2eg==" saltValue="fsdA4EkN6UWmt5xCL9N4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548</v>
      </c>
    </row>
    <row r="120" spans="125:125" ht="13.5" hidden="1" customHeight="1"/>
    <row r="121" spans="125:125" ht="13.5" hidden="1" customHeight="1">
      <c r="DU121" s="259"/>
    </row>
  </sheetData>
  <sheetProtection algorithmName="SHA-512" hashValue="nLHl9eutfLMF4zZVTu896dcCr/QDOdoeYeCFmBE4ST6UT8MjNTn31fCFLPcTEeIJj4IXhzP2dH4k7PMrytruZQ==" saltValue="NcgwrUVkJIRanNkq11qR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549</v>
      </c>
    </row>
  </sheetData>
  <sheetProtection algorithmName="SHA-512" hashValue="zlbUJY2Ux39gbJ0/FIbarKPxVrYE9qRoDN4jtDcAdTsX/dWk/CbU7jUt1WOiIjl0pRX5l7Sr4/bPWs6gsIyxEQ==" saltValue="fTDyLFRsWPz5M6UZCKHx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46" t="s">
        <v>3</v>
      </c>
      <c r="D47" s="1146"/>
      <c r="E47" s="1147"/>
      <c r="F47" s="11">
        <v>9.48</v>
      </c>
      <c r="G47" s="12">
        <v>10.29</v>
      </c>
      <c r="H47" s="12">
        <v>8.77</v>
      </c>
      <c r="I47" s="12">
        <v>15.42</v>
      </c>
      <c r="J47" s="13">
        <v>15.77</v>
      </c>
    </row>
    <row r="48" spans="2:10" ht="57.75" customHeight="1">
      <c r="B48" s="14"/>
      <c r="C48" s="1148" t="s">
        <v>4</v>
      </c>
      <c r="D48" s="1148"/>
      <c r="E48" s="1149"/>
      <c r="F48" s="15">
        <v>10.54</v>
      </c>
      <c r="G48" s="16">
        <v>9.32</v>
      </c>
      <c r="H48" s="16">
        <v>11.65</v>
      </c>
      <c r="I48" s="16">
        <v>16.66</v>
      </c>
      <c r="J48" s="17">
        <v>14.16</v>
      </c>
    </row>
    <row r="49" spans="2:10" ht="57.75" customHeight="1" thickBot="1">
      <c r="B49" s="18"/>
      <c r="C49" s="1150" t="s">
        <v>5</v>
      </c>
      <c r="D49" s="1150"/>
      <c r="E49" s="1151"/>
      <c r="F49" s="19">
        <v>4.0199999999999996</v>
      </c>
      <c r="G49" s="20" t="s">
        <v>555</v>
      </c>
      <c r="H49" s="20">
        <v>1.41</v>
      </c>
      <c r="I49" s="20">
        <v>12.54</v>
      </c>
      <c r="J49" s="21" t="s">
        <v>556</v>
      </c>
    </row>
    <row r="50" spans="2:10"/>
  </sheetData>
  <sheetProtection algorithmName="SHA-512" hashValue="NJ2sYOli90BuSdDc8ouS9iLFII7mHNsFbITxLkaxXeOKmPP4U1nZcNRFyyJ4SpEgzgDCCbx/IvhHEpTs76Q+9w==" saltValue="VDInx2hMldiE9iLdkeFf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58" t="s">
        <v>557</v>
      </c>
      <c r="D34" s="1158"/>
      <c r="E34" s="1159"/>
      <c r="F34" s="32">
        <v>10.49</v>
      </c>
      <c r="G34" s="33">
        <v>9.27</v>
      </c>
      <c r="H34" s="33">
        <v>11.62</v>
      </c>
      <c r="I34" s="33">
        <v>15.56</v>
      </c>
      <c r="J34" s="34">
        <v>14.14</v>
      </c>
      <c r="K34" s="22"/>
      <c r="L34" s="22"/>
      <c r="M34" s="22"/>
      <c r="N34" s="22"/>
      <c r="O34" s="22"/>
      <c r="P34" s="22"/>
    </row>
    <row r="35" spans="1:16" ht="39" customHeight="1">
      <c r="A35" s="22"/>
      <c r="B35" s="35"/>
      <c r="C35" s="1152" t="s">
        <v>558</v>
      </c>
      <c r="D35" s="1153"/>
      <c r="E35" s="1154"/>
      <c r="F35" s="36">
        <v>6.88</v>
      </c>
      <c r="G35" s="37">
        <v>8.3699999999999992</v>
      </c>
      <c r="H35" s="37">
        <v>10.92</v>
      </c>
      <c r="I35" s="37">
        <v>12.76</v>
      </c>
      <c r="J35" s="38">
        <v>13.98</v>
      </c>
      <c r="K35" s="22"/>
      <c r="L35" s="22"/>
      <c r="M35" s="22"/>
      <c r="N35" s="22"/>
      <c r="O35" s="22"/>
      <c r="P35" s="22"/>
    </row>
    <row r="36" spans="1:16" ht="39" customHeight="1">
      <c r="A36" s="22"/>
      <c r="B36" s="35"/>
      <c r="C36" s="1152" t="s">
        <v>559</v>
      </c>
      <c r="D36" s="1153"/>
      <c r="E36" s="1154"/>
      <c r="F36" s="36">
        <v>3.21</v>
      </c>
      <c r="G36" s="37">
        <v>4.1399999999999997</v>
      </c>
      <c r="H36" s="37">
        <v>4.1900000000000004</v>
      </c>
      <c r="I36" s="37">
        <v>4.4000000000000004</v>
      </c>
      <c r="J36" s="38">
        <v>4.66</v>
      </c>
      <c r="K36" s="22"/>
      <c r="L36" s="22"/>
      <c r="M36" s="22"/>
      <c r="N36" s="22"/>
      <c r="O36" s="22"/>
      <c r="P36" s="22"/>
    </row>
    <row r="37" spans="1:16" ht="39" customHeight="1">
      <c r="A37" s="22"/>
      <c r="B37" s="35"/>
      <c r="C37" s="1152" t="s">
        <v>560</v>
      </c>
      <c r="D37" s="1153"/>
      <c r="E37" s="1154"/>
      <c r="F37" s="36" t="s">
        <v>523</v>
      </c>
      <c r="G37" s="37" t="s">
        <v>523</v>
      </c>
      <c r="H37" s="37">
        <v>1.19</v>
      </c>
      <c r="I37" s="37">
        <v>1.54</v>
      </c>
      <c r="J37" s="38">
        <v>2.19</v>
      </c>
      <c r="K37" s="22"/>
      <c r="L37" s="22"/>
      <c r="M37" s="22"/>
      <c r="N37" s="22"/>
      <c r="O37" s="22"/>
      <c r="P37" s="22"/>
    </row>
    <row r="38" spans="1:16" ht="39" customHeight="1">
      <c r="A38" s="22"/>
      <c r="B38" s="35"/>
      <c r="C38" s="1152" t="s">
        <v>561</v>
      </c>
      <c r="D38" s="1153"/>
      <c r="E38" s="1154"/>
      <c r="F38" s="36">
        <v>1.66</v>
      </c>
      <c r="G38" s="37">
        <v>0.92</v>
      </c>
      <c r="H38" s="37">
        <v>1.08</v>
      </c>
      <c r="I38" s="37">
        <v>1.1399999999999999</v>
      </c>
      <c r="J38" s="38">
        <v>1.95</v>
      </c>
      <c r="K38" s="22"/>
      <c r="L38" s="22"/>
      <c r="M38" s="22"/>
      <c r="N38" s="22"/>
      <c r="O38" s="22"/>
      <c r="P38" s="22"/>
    </row>
    <row r="39" spans="1:16" ht="39" customHeight="1">
      <c r="A39" s="22"/>
      <c r="B39" s="35"/>
      <c r="C39" s="1152" t="s">
        <v>562</v>
      </c>
      <c r="D39" s="1153"/>
      <c r="E39" s="1154"/>
      <c r="F39" s="36">
        <v>0.3</v>
      </c>
      <c r="G39" s="37">
        <v>0.63</v>
      </c>
      <c r="H39" s="37">
        <v>0.28999999999999998</v>
      </c>
      <c r="I39" s="37">
        <v>0.45</v>
      </c>
      <c r="J39" s="38">
        <v>0.52</v>
      </c>
      <c r="K39" s="22"/>
      <c r="L39" s="22"/>
      <c r="M39" s="22"/>
      <c r="N39" s="22"/>
      <c r="O39" s="22"/>
      <c r="P39" s="22"/>
    </row>
    <row r="40" spans="1:16" ht="39" customHeight="1">
      <c r="A40" s="22"/>
      <c r="B40" s="35"/>
      <c r="C40" s="1152" t="s">
        <v>563</v>
      </c>
      <c r="D40" s="1153"/>
      <c r="E40" s="1154"/>
      <c r="F40" s="36">
        <v>0.02</v>
      </c>
      <c r="G40" s="37">
        <v>0.02</v>
      </c>
      <c r="H40" s="37">
        <v>0.02</v>
      </c>
      <c r="I40" s="37">
        <v>0.02</v>
      </c>
      <c r="J40" s="38">
        <v>0.02</v>
      </c>
      <c r="K40" s="22"/>
      <c r="L40" s="22"/>
      <c r="M40" s="22"/>
      <c r="N40" s="22"/>
      <c r="O40" s="22"/>
      <c r="P40" s="22"/>
    </row>
    <row r="41" spans="1:16" ht="39" customHeight="1">
      <c r="A41" s="22"/>
      <c r="B41" s="35"/>
      <c r="C41" s="1152"/>
      <c r="D41" s="1153"/>
      <c r="E41" s="1154"/>
      <c r="F41" s="36"/>
      <c r="G41" s="37"/>
      <c r="H41" s="37"/>
      <c r="I41" s="37"/>
      <c r="J41" s="38"/>
      <c r="K41" s="22"/>
      <c r="L41" s="22"/>
      <c r="M41" s="22"/>
      <c r="N41" s="22"/>
      <c r="O41" s="22"/>
      <c r="P41" s="22"/>
    </row>
    <row r="42" spans="1:16" ht="39" customHeight="1">
      <c r="A42" s="22"/>
      <c r="B42" s="39"/>
      <c r="C42" s="1152" t="s">
        <v>564</v>
      </c>
      <c r="D42" s="1153"/>
      <c r="E42" s="1154"/>
      <c r="F42" s="36" t="s">
        <v>523</v>
      </c>
      <c r="G42" s="37" t="s">
        <v>523</v>
      </c>
      <c r="H42" s="37" t="s">
        <v>523</v>
      </c>
      <c r="I42" s="37" t="s">
        <v>523</v>
      </c>
      <c r="J42" s="38" t="s">
        <v>523</v>
      </c>
      <c r="K42" s="22"/>
      <c r="L42" s="22"/>
      <c r="M42" s="22"/>
      <c r="N42" s="22"/>
      <c r="O42" s="22"/>
      <c r="P42" s="22"/>
    </row>
    <row r="43" spans="1:16" ht="39" customHeight="1" thickBot="1">
      <c r="A43" s="22"/>
      <c r="B43" s="40"/>
      <c r="C43" s="1155" t="s">
        <v>565</v>
      </c>
      <c r="D43" s="1156"/>
      <c r="E43" s="1157"/>
      <c r="F43" s="41">
        <v>0.33</v>
      </c>
      <c r="G43" s="42">
        <v>0.61</v>
      </c>
      <c r="H43" s="42" t="s">
        <v>523</v>
      </c>
      <c r="I43" s="42" t="s">
        <v>523</v>
      </c>
      <c r="J43" s="43" t="s">
        <v>523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E6J+q1l4g6pRq4uhfAR+F4F1U9lbzIKQyLpnUmFP1R9/1F8q/IV97w64zrQX+ZnZsRbSVWIg1eu8WDid/ibhw==" saltValue="k6fJsaJDpnC4N3CeVXrn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60" t="s">
        <v>10</v>
      </c>
      <c r="C45" s="1161"/>
      <c r="D45" s="58"/>
      <c r="E45" s="1166" t="s">
        <v>11</v>
      </c>
      <c r="F45" s="1166"/>
      <c r="G45" s="1166"/>
      <c r="H45" s="1166"/>
      <c r="I45" s="1166"/>
      <c r="J45" s="1167"/>
      <c r="K45" s="59">
        <v>1959</v>
      </c>
      <c r="L45" s="60">
        <v>1911</v>
      </c>
      <c r="M45" s="60">
        <v>1815</v>
      </c>
      <c r="N45" s="60">
        <v>1908</v>
      </c>
      <c r="O45" s="61">
        <v>2025</v>
      </c>
      <c r="P45" s="48"/>
      <c r="Q45" s="48"/>
      <c r="R45" s="48"/>
      <c r="S45" s="48"/>
      <c r="T45" s="48"/>
      <c r="U45" s="48"/>
    </row>
    <row r="46" spans="1:21" ht="30.75" customHeight="1">
      <c r="A46" s="48"/>
      <c r="B46" s="1162"/>
      <c r="C46" s="1163"/>
      <c r="D46" s="62"/>
      <c r="E46" s="1168" t="s">
        <v>12</v>
      </c>
      <c r="F46" s="1168"/>
      <c r="G46" s="1168"/>
      <c r="H46" s="1168"/>
      <c r="I46" s="1168"/>
      <c r="J46" s="1169"/>
      <c r="K46" s="63" t="s">
        <v>523</v>
      </c>
      <c r="L46" s="64" t="s">
        <v>523</v>
      </c>
      <c r="M46" s="64" t="s">
        <v>523</v>
      </c>
      <c r="N46" s="64" t="s">
        <v>523</v>
      </c>
      <c r="O46" s="65" t="s">
        <v>523</v>
      </c>
      <c r="P46" s="48"/>
      <c r="Q46" s="48"/>
      <c r="R46" s="48"/>
      <c r="S46" s="48"/>
      <c r="T46" s="48"/>
      <c r="U46" s="48"/>
    </row>
    <row r="47" spans="1:21" ht="30.75" customHeight="1">
      <c r="A47" s="48"/>
      <c r="B47" s="1162"/>
      <c r="C47" s="1163"/>
      <c r="D47" s="62"/>
      <c r="E47" s="1168" t="s">
        <v>13</v>
      </c>
      <c r="F47" s="1168"/>
      <c r="G47" s="1168"/>
      <c r="H47" s="1168"/>
      <c r="I47" s="1168"/>
      <c r="J47" s="1169"/>
      <c r="K47" s="63" t="s">
        <v>523</v>
      </c>
      <c r="L47" s="64" t="s">
        <v>523</v>
      </c>
      <c r="M47" s="64" t="s">
        <v>523</v>
      </c>
      <c r="N47" s="64" t="s">
        <v>523</v>
      </c>
      <c r="O47" s="65" t="s">
        <v>523</v>
      </c>
      <c r="P47" s="48"/>
      <c r="Q47" s="48"/>
      <c r="R47" s="48"/>
      <c r="S47" s="48"/>
      <c r="T47" s="48"/>
      <c r="U47" s="48"/>
    </row>
    <row r="48" spans="1:21" ht="30.75" customHeight="1">
      <c r="A48" s="48"/>
      <c r="B48" s="1162"/>
      <c r="C48" s="1163"/>
      <c r="D48" s="62"/>
      <c r="E48" s="1168" t="s">
        <v>14</v>
      </c>
      <c r="F48" s="1168"/>
      <c r="G48" s="1168"/>
      <c r="H48" s="1168"/>
      <c r="I48" s="1168"/>
      <c r="J48" s="1169"/>
      <c r="K48" s="63">
        <v>551</v>
      </c>
      <c r="L48" s="64">
        <v>553</v>
      </c>
      <c r="M48" s="64">
        <v>493</v>
      </c>
      <c r="N48" s="64">
        <v>473</v>
      </c>
      <c r="O48" s="65">
        <v>479</v>
      </c>
      <c r="P48" s="48"/>
      <c r="Q48" s="48"/>
      <c r="R48" s="48"/>
      <c r="S48" s="48"/>
      <c r="T48" s="48"/>
      <c r="U48" s="48"/>
    </row>
    <row r="49" spans="1:21" ht="30.75" customHeight="1">
      <c r="A49" s="48"/>
      <c r="B49" s="1162"/>
      <c r="C49" s="1163"/>
      <c r="D49" s="62"/>
      <c r="E49" s="1168" t="s">
        <v>15</v>
      </c>
      <c r="F49" s="1168"/>
      <c r="G49" s="1168"/>
      <c r="H49" s="1168"/>
      <c r="I49" s="1168"/>
      <c r="J49" s="1169"/>
      <c r="K49" s="63" t="s">
        <v>523</v>
      </c>
      <c r="L49" s="64" t="s">
        <v>523</v>
      </c>
      <c r="M49" s="64" t="s">
        <v>523</v>
      </c>
      <c r="N49" s="64" t="s">
        <v>523</v>
      </c>
      <c r="O49" s="65" t="s">
        <v>523</v>
      </c>
      <c r="P49" s="48"/>
      <c r="Q49" s="48"/>
      <c r="R49" s="48"/>
      <c r="S49" s="48"/>
      <c r="T49" s="48"/>
      <c r="U49" s="48"/>
    </row>
    <row r="50" spans="1:21" ht="30.75" customHeight="1">
      <c r="A50" s="48"/>
      <c r="B50" s="1162"/>
      <c r="C50" s="1163"/>
      <c r="D50" s="62"/>
      <c r="E50" s="1168" t="s">
        <v>16</v>
      </c>
      <c r="F50" s="1168"/>
      <c r="G50" s="1168"/>
      <c r="H50" s="1168"/>
      <c r="I50" s="1168"/>
      <c r="J50" s="1169"/>
      <c r="K50" s="63">
        <v>8</v>
      </c>
      <c r="L50" s="64" t="s">
        <v>523</v>
      </c>
      <c r="M50" s="64" t="s">
        <v>523</v>
      </c>
      <c r="N50" s="64" t="s">
        <v>523</v>
      </c>
      <c r="O50" s="65" t="s">
        <v>523</v>
      </c>
      <c r="P50" s="48"/>
      <c r="Q50" s="48"/>
      <c r="R50" s="48"/>
      <c r="S50" s="48"/>
      <c r="T50" s="48"/>
      <c r="U50" s="48"/>
    </row>
    <row r="51" spans="1:21" ht="30.75" customHeight="1">
      <c r="A51" s="48"/>
      <c r="B51" s="1164"/>
      <c r="C51" s="1165"/>
      <c r="D51" s="66"/>
      <c r="E51" s="1168" t="s">
        <v>17</v>
      </c>
      <c r="F51" s="1168"/>
      <c r="G51" s="1168"/>
      <c r="H51" s="1168"/>
      <c r="I51" s="1168"/>
      <c r="J51" s="1169"/>
      <c r="K51" s="63" t="s">
        <v>523</v>
      </c>
      <c r="L51" s="64" t="s">
        <v>523</v>
      </c>
      <c r="M51" s="64" t="s">
        <v>523</v>
      </c>
      <c r="N51" s="64" t="s">
        <v>523</v>
      </c>
      <c r="O51" s="65" t="s">
        <v>523</v>
      </c>
      <c r="P51" s="48"/>
      <c r="Q51" s="48"/>
      <c r="R51" s="48"/>
      <c r="S51" s="48"/>
      <c r="T51" s="48"/>
      <c r="U51" s="48"/>
    </row>
    <row r="52" spans="1:21" ht="30.75" customHeight="1">
      <c r="A52" s="48"/>
      <c r="B52" s="1170" t="s">
        <v>18</v>
      </c>
      <c r="C52" s="1171"/>
      <c r="D52" s="66"/>
      <c r="E52" s="1168" t="s">
        <v>19</v>
      </c>
      <c r="F52" s="1168"/>
      <c r="G52" s="1168"/>
      <c r="H52" s="1168"/>
      <c r="I52" s="1168"/>
      <c r="J52" s="1169"/>
      <c r="K52" s="63">
        <v>1543</v>
      </c>
      <c r="L52" s="64">
        <v>1495</v>
      </c>
      <c r="M52" s="64">
        <v>1388</v>
      </c>
      <c r="N52" s="64">
        <v>1412</v>
      </c>
      <c r="O52" s="65">
        <v>1388</v>
      </c>
      <c r="P52" s="48"/>
      <c r="Q52" s="48"/>
      <c r="R52" s="48"/>
      <c r="S52" s="48"/>
      <c r="T52" s="48"/>
      <c r="U52" s="48"/>
    </row>
    <row r="53" spans="1:21" ht="30.75" customHeight="1" thickBot="1">
      <c r="A53" s="48"/>
      <c r="B53" s="1172" t="s">
        <v>20</v>
      </c>
      <c r="C53" s="1173"/>
      <c r="D53" s="67"/>
      <c r="E53" s="1174" t="s">
        <v>21</v>
      </c>
      <c r="F53" s="1174"/>
      <c r="G53" s="1174"/>
      <c r="H53" s="1174"/>
      <c r="I53" s="1174"/>
      <c r="J53" s="1175"/>
      <c r="K53" s="68">
        <v>975</v>
      </c>
      <c r="L53" s="69">
        <v>969</v>
      </c>
      <c r="M53" s="69">
        <v>920</v>
      </c>
      <c r="N53" s="69">
        <v>969</v>
      </c>
      <c r="O53" s="70">
        <v>1116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c r="B58" s="1176" t="s">
        <v>25</v>
      </c>
      <c r="C58" s="1177"/>
      <c r="D58" s="1182" t="s">
        <v>26</v>
      </c>
      <c r="E58" s="1183"/>
      <c r="F58" s="1183"/>
      <c r="G58" s="1183"/>
      <c r="H58" s="1183"/>
      <c r="I58" s="1183"/>
      <c r="J58" s="1184"/>
      <c r="K58" s="83"/>
      <c r="L58" s="84"/>
      <c r="M58" s="84"/>
      <c r="N58" s="84"/>
      <c r="O58" s="85"/>
    </row>
    <row r="59" spans="1:21" ht="31.5" customHeight="1">
      <c r="B59" s="1178"/>
      <c r="C59" s="1179"/>
      <c r="D59" s="1185" t="s">
        <v>27</v>
      </c>
      <c r="E59" s="1186"/>
      <c r="F59" s="1186"/>
      <c r="G59" s="1186"/>
      <c r="H59" s="1186"/>
      <c r="I59" s="1186"/>
      <c r="J59" s="1187"/>
      <c r="K59" s="86"/>
      <c r="L59" s="87"/>
      <c r="M59" s="87"/>
      <c r="N59" s="87"/>
      <c r="O59" s="88"/>
    </row>
    <row r="60" spans="1:21" ht="31.5" customHeight="1" thickBot="1">
      <c r="B60" s="1180"/>
      <c r="C60" s="1181"/>
      <c r="D60" s="1188" t="s">
        <v>28</v>
      </c>
      <c r="E60" s="1189"/>
      <c r="F60" s="1189"/>
      <c r="G60" s="1189"/>
      <c r="H60" s="1189"/>
      <c r="I60" s="1189"/>
      <c r="J60" s="1190"/>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QmuoDi7Dy97uWUArDdNPBVRCwh2DJVwtoKInP2C/mrAiBrXRQwShtrOFWTPV0X4+vT9u57EoNOcVCJjY0YDzA==" saltValue="8yn8rlmv8ssyrhBRVH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550</v>
      </c>
      <c r="J40" s="103" t="s">
        <v>551</v>
      </c>
      <c r="K40" s="103" t="s">
        <v>552</v>
      </c>
      <c r="L40" s="103" t="s">
        <v>553</v>
      </c>
      <c r="M40" s="104" t="s">
        <v>554</v>
      </c>
    </row>
    <row r="41" spans="2:13" ht="27.75" customHeight="1">
      <c r="B41" s="1191" t="s">
        <v>31</v>
      </c>
      <c r="C41" s="1192"/>
      <c r="D41" s="105"/>
      <c r="E41" s="1197" t="s">
        <v>32</v>
      </c>
      <c r="F41" s="1197"/>
      <c r="G41" s="1197"/>
      <c r="H41" s="1198"/>
      <c r="I41" s="355">
        <v>18253</v>
      </c>
      <c r="J41" s="356">
        <v>18305</v>
      </c>
      <c r="K41" s="356">
        <v>18093</v>
      </c>
      <c r="L41" s="356">
        <v>17778</v>
      </c>
      <c r="M41" s="357">
        <v>16873</v>
      </c>
    </row>
    <row r="42" spans="2:13" ht="27.75" customHeight="1">
      <c r="B42" s="1193"/>
      <c r="C42" s="1194"/>
      <c r="D42" s="106"/>
      <c r="E42" s="1199" t="s">
        <v>33</v>
      </c>
      <c r="F42" s="1199"/>
      <c r="G42" s="1199"/>
      <c r="H42" s="1200"/>
      <c r="I42" s="358" t="s">
        <v>523</v>
      </c>
      <c r="J42" s="359" t="s">
        <v>523</v>
      </c>
      <c r="K42" s="359" t="s">
        <v>523</v>
      </c>
      <c r="L42" s="359" t="s">
        <v>523</v>
      </c>
      <c r="M42" s="360" t="s">
        <v>523</v>
      </c>
    </row>
    <row r="43" spans="2:13" ht="27.75" customHeight="1">
      <c r="B43" s="1193"/>
      <c r="C43" s="1194"/>
      <c r="D43" s="106"/>
      <c r="E43" s="1199" t="s">
        <v>34</v>
      </c>
      <c r="F43" s="1199"/>
      <c r="G43" s="1199"/>
      <c r="H43" s="1200"/>
      <c r="I43" s="358">
        <v>6000</v>
      </c>
      <c r="J43" s="359">
        <v>5536</v>
      </c>
      <c r="K43" s="359">
        <v>4840</v>
      </c>
      <c r="L43" s="359">
        <v>4303</v>
      </c>
      <c r="M43" s="360">
        <v>4049</v>
      </c>
    </row>
    <row r="44" spans="2:13" ht="27.75" customHeight="1">
      <c r="B44" s="1193"/>
      <c r="C44" s="1194"/>
      <c r="D44" s="106"/>
      <c r="E44" s="1199" t="s">
        <v>35</v>
      </c>
      <c r="F44" s="1199"/>
      <c r="G44" s="1199"/>
      <c r="H44" s="1200"/>
      <c r="I44" s="358" t="s">
        <v>523</v>
      </c>
      <c r="J44" s="359" t="s">
        <v>523</v>
      </c>
      <c r="K44" s="359" t="s">
        <v>523</v>
      </c>
      <c r="L44" s="359" t="s">
        <v>523</v>
      </c>
      <c r="M44" s="360" t="s">
        <v>523</v>
      </c>
    </row>
    <row r="45" spans="2:13" ht="27.75" customHeight="1">
      <c r="B45" s="1193"/>
      <c r="C45" s="1194"/>
      <c r="D45" s="106"/>
      <c r="E45" s="1199" t="s">
        <v>36</v>
      </c>
      <c r="F45" s="1199"/>
      <c r="G45" s="1199"/>
      <c r="H45" s="1200"/>
      <c r="I45" s="358">
        <v>4114</v>
      </c>
      <c r="J45" s="359">
        <v>3973</v>
      </c>
      <c r="K45" s="359">
        <v>3927</v>
      </c>
      <c r="L45" s="359">
        <v>3993</v>
      </c>
      <c r="M45" s="360">
        <v>3901</v>
      </c>
    </row>
    <row r="46" spans="2:13" ht="27.75" customHeight="1">
      <c r="B46" s="1193"/>
      <c r="C46" s="1194"/>
      <c r="D46" s="107"/>
      <c r="E46" s="1199" t="s">
        <v>37</v>
      </c>
      <c r="F46" s="1199"/>
      <c r="G46" s="1199"/>
      <c r="H46" s="1200"/>
      <c r="I46" s="358">
        <v>59</v>
      </c>
      <c r="J46" s="359" t="s">
        <v>523</v>
      </c>
      <c r="K46" s="359">
        <v>33</v>
      </c>
      <c r="L46" s="359">
        <v>72</v>
      </c>
      <c r="M46" s="360">
        <v>80</v>
      </c>
    </row>
    <row r="47" spans="2:13" ht="27.75" customHeight="1">
      <c r="B47" s="1193"/>
      <c r="C47" s="1194"/>
      <c r="D47" s="108"/>
      <c r="E47" s="1201" t="s">
        <v>38</v>
      </c>
      <c r="F47" s="1202"/>
      <c r="G47" s="1202"/>
      <c r="H47" s="1203"/>
      <c r="I47" s="358" t="s">
        <v>523</v>
      </c>
      <c r="J47" s="359" t="s">
        <v>523</v>
      </c>
      <c r="K47" s="359" t="s">
        <v>523</v>
      </c>
      <c r="L47" s="359" t="s">
        <v>523</v>
      </c>
      <c r="M47" s="360" t="s">
        <v>523</v>
      </c>
    </row>
    <row r="48" spans="2:13" ht="27.75" customHeight="1">
      <c r="B48" s="1193"/>
      <c r="C48" s="1194"/>
      <c r="D48" s="106"/>
      <c r="E48" s="1199" t="s">
        <v>39</v>
      </c>
      <c r="F48" s="1199"/>
      <c r="G48" s="1199"/>
      <c r="H48" s="1200"/>
      <c r="I48" s="358" t="s">
        <v>523</v>
      </c>
      <c r="J48" s="359" t="s">
        <v>523</v>
      </c>
      <c r="K48" s="359" t="s">
        <v>523</v>
      </c>
      <c r="L48" s="359" t="s">
        <v>523</v>
      </c>
      <c r="M48" s="360" t="s">
        <v>523</v>
      </c>
    </row>
    <row r="49" spans="2:13" ht="27.75" customHeight="1">
      <c r="B49" s="1195"/>
      <c r="C49" s="1196"/>
      <c r="D49" s="106"/>
      <c r="E49" s="1199" t="s">
        <v>40</v>
      </c>
      <c r="F49" s="1199"/>
      <c r="G49" s="1199"/>
      <c r="H49" s="1200"/>
      <c r="I49" s="358" t="s">
        <v>523</v>
      </c>
      <c r="J49" s="359" t="s">
        <v>523</v>
      </c>
      <c r="K49" s="359" t="s">
        <v>523</v>
      </c>
      <c r="L49" s="359" t="s">
        <v>523</v>
      </c>
      <c r="M49" s="360" t="s">
        <v>523</v>
      </c>
    </row>
    <row r="50" spans="2:13" ht="27.75" customHeight="1">
      <c r="B50" s="1204" t="s">
        <v>41</v>
      </c>
      <c r="C50" s="1205"/>
      <c r="D50" s="109"/>
      <c r="E50" s="1199" t="s">
        <v>42</v>
      </c>
      <c r="F50" s="1199"/>
      <c r="G50" s="1199"/>
      <c r="H50" s="1200"/>
      <c r="I50" s="358">
        <v>3320</v>
      </c>
      <c r="J50" s="359">
        <v>3551</v>
      </c>
      <c r="K50" s="359">
        <v>3657</v>
      </c>
      <c r="L50" s="359">
        <v>4652</v>
      </c>
      <c r="M50" s="360">
        <v>4911</v>
      </c>
    </row>
    <row r="51" spans="2:13" ht="27.75" customHeight="1">
      <c r="B51" s="1193"/>
      <c r="C51" s="1194"/>
      <c r="D51" s="106"/>
      <c r="E51" s="1199" t="s">
        <v>43</v>
      </c>
      <c r="F51" s="1199"/>
      <c r="G51" s="1199"/>
      <c r="H51" s="1200"/>
      <c r="I51" s="358">
        <v>2337</v>
      </c>
      <c r="J51" s="359">
        <v>2496</v>
      </c>
      <c r="K51" s="359">
        <v>2282</v>
      </c>
      <c r="L51" s="359">
        <v>2041</v>
      </c>
      <c r="M51" s="360">
        <v>1850</v>
      </c>
    </row>
    <row r="52" spans="2:13" ht="27.75" customHeight="1">
      <c r="B52" s="1195"/>
      <c r="C52" s="1196"/>
      <c r="D52" s="106"/>
      <c r="E52" s="1199" t="s">
        <v>44</v>
      </c>
      <c r="F52" s="1199"/>
      <c r="G52" s="1199"/>
      <c r="H52" s="1200"/>
      <c r="I52" s="358">
        <v>13711</v>
      </c>
      <c r="J52" s="359">
        <v>13550</v>
      </c>
      <c r="K52" s="359">
        <v>13414</v>
      </c>
      <c r="L52" s="359">
        <v>13232</v>
      </c>
      <c r="M52" s="360">
        <v>12702</v>
      </c>
    </row>
    <row r="53" spans="2:13" ht="27.75" customHeight="1" thickBot="1">
      <c r="B53" s="1206" t="s">
        <v>45</v>
      </c>
      <c r="C53" s="1207"/>
      <c r="D53" s="110"/>
      <c r="E53" s="1208" t="s">
        <v>46</v>
      </c>
      <c r="F53" s="1208"/>
      <c r="G53" s="1208"/>
      <c r="H53" s="1209"/>
      <c r="I53" s="361">
        <v>9058</v>
      </c>
      <c r="J53" s="362">
        <v>8216</v>
      </c>
      <c r="K53" s="362">
        <v>7540</v>
      </c>
      <c r="L53" s="362">
        <v>6221</v>
      </c>
      <c r="M53" s="363">
        <v>5441</v>
      </c>
    </row>
    <row r="54" spans="2:13" ht="27.75" customHeight="1">
      <c r="B54" s="111" t="s">
        <v>47</v>
      </c>
      <c r="C54" s="112"/>
      <c r="D54" s="112"/>
      <c r="E54" s="113"/>
      <c r="F54" s="113"/>
      <c r="G54" s="113"/>
      <c r="H54" s="113"/>
      <c r="I54" s="114"/>
      <c r="J54" s="114"/>
      <c r="K54" s="114"/>
      <c r="L54" s="114"/>
      <c r="M54" s="114"/>
    </row>
    <row r="55" spans="2:13"/>
  </sheetData>
  <sheetProtection algorithmName="SHA-512" hashValue="3lqEWDWdKki7Kd6oYg1Itdwsuf6axLLWqkSN+7p3uCXuMy38109xPI3fjszVkj7OUnYRMh8R3WUYj4uqVgudsQ==" saltValue="J0N984Pa7Sp8gzg/HFbn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552</v>
      </c>
      <c r="G54" s="119" t="s">
        <v>553</v>
      </c>
      <c r="H54" s="120" t="s">
        <v>554</v>
      </c>
    </row>
    <row r="55" spans="2:8" ht="52.5" customHeight="1">
      <c r="B55" s="121"/>
      <c r="C55" s="1218" t="s">
        <v>49</v>
      </c>
      <c r="D55" s="1218"/>
      <c r="E55" s="1219"/>
      <c r="F55" s="122">
        <v>1007</v>
      </c>
      <c r="G55" s="122">
        <v>1850</v>
      </c>
      <c r="H55" s="123">
        <v>1851</v>
      </c>
    </row>
    <row r="56" spans="2:8" ht="52.5" customHeight="1">
      <c r="B56" s="124"/>
      <c r="C56" s="1220" t="s">
        <v>50</v>
      </c>
      <c r="D56" s="1220"/>
      <c r="E56" s="1221"/>
      <c r="F56" s="125">
        <v>26</v>
      </c>
      <c r="G56" s="125">
        <v>26</v>
      </c>
      <c r="H56" s="126">
        <v>26</v>
      </c>
    </row>
    <row r="57" spans="2:8" ht="53.25" customHeight="1">
      <c r="B57" s="124"/>
      <c r="C57" s="1222" t="s">
        <v>51</v>
      </c>
      <c r="D57" s="1222"/>
      <c r="E57" s="1223"/>
      <c r="F57" s="127">
        <v>2288</v>
      </c>
      <c r="G57" s="127">
        <v>2565</v>
      </c>
      <c r="H57" s="128">
        <v>2933</v>
      </c>
    </row>
    <row r="58" spans="2:8" ht="45.75" customHeight="1">
      <c r="B58" s="129"/>
      <c r="C58" s="1210" t="s">
        <v>582</v>
      </c>
      <c r="D58" s="1211"/>
      <c r="E58" s="1212"/>
      <c r="F58" s="130">
        <v>1185</v>
      </c>
      <c r="G58" s="130">
        <v>1436</v>
      </c>
      <c r="H58" s="131">
        <v>1687</v>
      </c>
    </row>
    <row r="59" spans="2:8" ht="45.75" customHeight="1">
      <c r="B59" s="129"/>
      <c r="C59" s="1210" t="s">
        <v>583</v>
      </c>
      <c r="D59" s="1211"/>
      <c r="E59" s="1212"/>
      <c r="F59" s="130">
        <v>454</v>
      </c>
      <c r="G59" s="130">
        <v>504</v>
      </c>
      <c r="H59" s="131">
        <v>589</v>
      </c>
    </row>
    <row r="60" spans="2:8" ht="45.75" customHeight="1">
      <c r="B60" s="129"/>
      <c r="C60" s="1210" t="s">
        <v>584</v>
      </c>
      <c r="D60" s="1211"/>
      <c r="E60" s="1212"/>
      <c r="F60" s="130">
        <v>347</v>
      </c>
      <c r="G60" s="130">
        <v>326</v>
      </c>
      <c r="H60" s="131">
        <v>288</v>
      </c>
    </row>
    <row r="61" spans="2:8" ht="45.75" customHeight="1">
      <c r="B61" s="129"/>
      <c r="C61" s="1210" t="s">
        <v>585</v>
      </c>
      <c r="D61" s="1211"/>
      <c r="E61" s="1212"/>
      <c r="F61" s="130">
        <v>164</v>
      </c>
      <c r="G61" s="130">
        <v>156</v>
      </c>
      <c r="H61" s="131">
        <v>236</v>
      </c>
    </row>
    <row r="62" spans="2:8" ht="45.75" customHeight="1" thickBot="1">
      <c r="B62" s="132"/>
      <c r="C62" s="1213" t="s">
        <v>586</v>
      </c>
      <c r="D62" s="1214"/>
      <c r="E62" s="1215"/>
      <c r="F62" s="133">
        <v>103</v>
      </c>
      <c r="G62" s="133">
        <v>103</v>
      </c>
      <c r="H62" s="134">
        <v>103</v>
      </c>
    </row>
    <row r="63" spans="2:8" ht="52.5" customHeight="1" thickBot="1">
      <c r="B63" s="135"/>
      <c r="C63" s="1216" t="s">
        <v>52</v>
      </c>
      <c r="D63" s="1216"/>
      <c r="E63" s="1217"/>
      <c r="F63" s="136">
        <v>3321</v>
      </c>
      <c r="G63" s="136">
        <v>4441</v>
      </c>
      <c r="H63" s="137">
        <v>4809</v>
      </c>
    </row>
    <row r="64" spans="2:8"/>
  </sheetData>
  <sheetProtection algorithmName="SHA-512" hashValue="chHJge6LOF39mRkyX98/faX6SMSydaESjctv9KxDWOW0T0vJgFJSXbbkxaTlS+6YCLDL0ep9apC1Kcty9dphMQ==" saltValue="VRn2FUbEhGBwvjPtMt24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547</v>
      </c>
      <c r="G2" s="151"/>
      <c r="H2" s="152"/>
    </row>
    <row r="3" spans="1:8">
      <c r="A3" s="148" t="s">
        <v>540</v>
      </c>
      <c r="B3" s="153"/>
      <c r="C3" s="154"/>
      <c r="D3" s="155">
        <v>33015</v>
      </c>
      <c r="E3" s="156"/>
      <c r="F3" s="157">
        <v>54684</v>
      </c>
      <c r="G3" s="158"/>
      <c r="H3" s="159"/>
    </row>
    <row r="4" spans="1:8">
      <c r="A4" s="160"/>
      <c r="B4" s="161"/>
      <c r="C4" s="162"/>
      <c r="D4" s="163">
        <v>30041</v>
      </c>
      <c r="E4" s="164"/>
      <c r="F4" s="165">
        <v>32829</v>
      </c>
      <c r="G4" s="166"/>
      <c r="H4" s="167"/>
    </row>
    <row r="5" spans="1:8">
      <c r="A5" s="148" t="s">
        <v>542</v>
      </c>
      <c r="B5" s="153"/>
      <c r="C5" s="154"/>
      <c r="D5" s="155">
        <v>32257</v>
      </c>
      <c r="E5" s="156"/>
      <c r="F5" s="157">
        <v>62383</v>
      </c>
      <c r="G5" s="158"/>
      <c r="H5" s="159"/>
    </row>
    <row r="6" spans="1:8">
      <c r="A6" s="160"/>
      <c r="B6" s="161"/>
      <c r="C6" s="162"/>
      <c r="D6" s="163">
        <v>24191</v>
      </c>
      <c r="E6" s="164"/>
      <c r="F6" s="165">
        <v>35325</v>
      </c>
      <c r="G6" s="166"/>
      <c r="H6" s="167"/>
    </row>
    <row r="7" spans="1:8">
      <c r="A7" s="148" t="s">
        <v>543</v>
      </c>
      <c r="B7" s="153"/>
      <c r="C7" s="154"/>
      <c r="D7" s="155">
        <v>36820</v>
      </c>
      <c r="E7" s="156"/>
      <c r="F7" s="157">
        <v>63812</v>
      </c>
      <c r="G7" s="158"/>
      <c r="H7" s="159"/>
    </row>
    <row r="8" spans="1:8">
      <c r="A8" s="160"/>
      <c r="B8" s="161"/>
      <c r="C8" s="162"/>
      <c r="D8" s="163">
        <v>29103</v>
      </c>
      <c r="E8" s="164"/>
      <c r="F8" s="165">
        <v>33848</v>
      </c>
      <c r="G8" s="166"/>
      <c r="H8" s="167"/>
    </row>
    <row r="9" spans="1:8">
      <c r="A9" s="148" t="s">
        <v>544</v>
      </c>
      <c r="B9" s="153"/>
      <c r="C9" s="154"/>
      <c r="D9" s="155">
        <v>30763</v>
      </c>
      <c r="E9" s="156"/>
      <c r="F9" s="157">
        <v>54225</v>
      </c>
      <c r="G9" s="158"/>
      <c r="H9" s="159"/>
    </row>
    <row r="10" spans="1:8">
      <c r="A10" s="160"/>
      <c r="B10" s="161"/>
      <c r="C10" s="162"/>
      <c r="D10" s="163">
        <v>21723</v>
      </c>
      <c r="E10" s="164"/>
      <c r="F10" s="165">
        <v>27337</v>
      </c>
      <c r="G10" s="166"/>
      <c r="H10" s="167"/>
    </row>
    <row r="11" spans="1:8">
      <c r="A11" s="148" t="s">
        <v>545</v>
      </c>
      <c r="B11" s="153"/>
      <c r="C11" s="154"/>
      <c r="D11" s="155">
        <v>42823</v>
      </c>
      <c r="E11" s="156"/>
      <c r="F11" s="157">
        <v>54016</v>
      </c>
      <c r="G11" s="158"/>
      <c r="H11" s="159"/>
    </row>
    <row r="12" spans="1:8">
      <c r="A12" s="160"/>
      <c r="B12" s="161"/>
      <c r="C12" s="168"/>
      <c r="D12" s="163">
        <v>27220</v>
      </c>
      <c r="E12" s="164"/>
      <c r="F12" s="165">
        <v>28078</v>
      </c>
      <c r="G12" s="166"/>
      <c r="H12" s="167"/>
    </row>
    <row r="13" spans="1:8">
      <c r="A13" s="148"/>
      <c r="B13" s="153"/>
      <c r="C13" s="169"/>
      <c r="D13" s="170">
        <v>35136</v>
      </c>
      <c r="E13" s="171"/>
      <c r="F13" s="172">
        <v>57824</v>
      </c>
      <c r="G13" s="173"/>
      <c r="H13" s="159"/>
    </row>
    <row r="14" spans="1:8">
      <c r="A14" s="160"/>
      <c r="B14" s="161"/>
      <c r="C14" s="162"/>
      <c r="D14" s="163">
        <v>26456</v>
      </c>
      <c r="E14" s="164"/>
      <c r="F14" s="165">
        <v>31483</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10.54</v>
      </c>
      <c r="C19" s="174">
        <f>ROUND(VALUE(SUBSTITUTE(実質収支比率等に係る経年分析!G$48,"▲","-")),2)</f>
        <v>9.32</v>
      </c>
      <c r="D19" s="174">
        <f>ROUND(VALUE(SUBSTITUTE(実質収支比率等に係る経年分析!H$48,"▲","-")),2)</f>
        <v>11.65</v>
      </c>
      <c r="E19" s="174">
        <f>ROUND(VALUE(SUBSTITUTE(実質収支比率等に係る経年分析!I$48,"▲","-")),2)</f>
        <v>16.66</v>
      </c>
      <c r="F19" s="174">
        <f>ROUND(VALUE(SUBSTITUTE(実質収支比率等に係る経年分析!J$48,"▲","-")),2)</f>
        <v>14.16</v>
      </c>
    </row>
    <row r="20" spans="1:11">
      <c r="A20" s="174" t="s">
        <v>56</v>
      </c>
      <c r="B20" s="174">
        <f>ROUND(VALUE(SUBSTITUTE(実質収支比率等に係る経年分析!F$47,"▲","-")),2)</f>
        <v>9.48</v>
      </c>
      <c r="C20" s="174">
        <f>ROUND(VALUE(SUBSTITUTE(実質収支比率等に係る経年分析!G$47,"▲","-")),2)</f>
        <v>10.29</v>
      </c>
      <c r="D20" s="174">
        <f>ROUND(VALUE(SUBSTITUTE(実質収支比率等に係る経年分析!H$47,"▲","-")),2)</f>
        <v>8.77</v>
      </c>
      <c r="E20" s="174">
        <f>ROUND(VALUE(SUBSTITUTE(実質収支比率等に係る経年分析!I$47,"▲","-")),2)</f>
        <v>15.42</v>
      </c>
      <c r="F20" s="174">
        <f>ROUND(VALUE(SUBSTITUTE(実質収支比率等に係る経年分析!J$47,"▲","-")),2)</f>
        <v>15.77</v>
      </c>
    </row>
    <row r="21" spans="1:11">
      <c r="A21" s="174" t="s">
        <v>57</v>
      </c>
      <c r="B21" s="174">
        <f>IF(ISNUMBER(VALUE(SUBSTITUTE(実質収支比率等に係る経年分析!F$49,"▲","-"))),ROUND(VALUE(SUBSTITUTE(実質収支比率等に係る経年分析!F$49,"▲","-")),2),NA())</f>
        <v>4.0199999999999996</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1.41</v>
      </c>
      <c r="E21" s="174">
        <f>IF(ISNUMBER(VALUE(SUBSTITUTE(実質収支比率等に係る経年分析!I$49,"▲","-"))),ROUND(VALUE(SUBSTITUTE(実質収支比率等に係る経年分析!I$49,"▲","-")),2),NA())</f>
        <v>12.54</v>
      </c>
      <c r="F21" s="174">
        <f>IF(ISNUMBER(VALUE(SUBSTITUTE(実質収支比率等に係る経年分析!J$49,"▲","-"))),ROUND(VALUE(SUBSTITUTE(実質収支比率等に係る経年分析!J$49,"▲","-")),2),NA())</f>
        <v>-1.77</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中小企業従業員退職金等共済事業特別会計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1.1399999999999999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1.95</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4.1399999999999997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4.1900000000000004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4.66</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8.3699999999999992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13.98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14.14</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1543</v>
      </c>
      <c r="E42" s="176"/>
      <c r="F42" s="176"/>
      <c r="G42" s="176">
        <f>'実質公債費比率（分子）の構造'!L$52</f>
        <v>1495</v>
      </c>
      <c r="H42" s="176"/>
      <c r="I42" s="176"/>
      <c r="J42" s="176">
        <f>'実質公債費比率（分子）の構造'!M$52</f>
        <v>1388</v>
      </c>
      <c r="K42" s="176"/>
      <c r="L42" s="176"/>
      <c r="M42" s="176">
        <f>'実質公債費比率（分子）の構造'!N$52</f>
        <v>1412</v>
      </c>
      <c r="N42" s="176"/>
      <c r="O42" s="176"/>
      <c r="P42" s="176">
        <f>'実質公債費比率（分子）の構造'!O$52</f>
        <v>1388</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68</v>
      </c>
      <c r="B46" s="176">
        <f>'実質公債費比率（分子）の構造'!K$48</f>
        <v>551</v>
      </c>
      <c r="C46" s="176"/>
      <c r="D46" s="176"/>
      <c r="E46" s="176">
        <f>'実質公債費比率（分子）の構造'!L$48</f>
        <v>553</v>
      </c>
      <c r="F46" s="176"/>
      <c r="G46" s="176"/>
      <c r="H46" s="176">
        <f>'実質公債費比率（分子）の構造'!M$48</f>
        <v>493</v>
      </c>
      <c r="I46" s="176"/>
      <c r="J46" s="176"/>
      <c r="K46" s="176">
        <f>'実質公債費比率（分子）の構造'!N$48</f>
        <v>473</v>
      </c>
      <c r="L46" s="176"/>
      <c r="M46" s="176"/>
      <c r="N46" s="176">
        <f>'実質公債費比率（分子）の構造'!O$48</f>
        <v>479</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1959</v>
      </c>
      <c r="C49" s="176"/>
      <c r="D49" s="176"/>
      <c r="E49" s="176">
        <f>'実質公債費比率（分子）の構造'!L$45</f>
        <v>1911</v>
      </c>
      <c r="F49" s="176"/>
      <c r="G49" s="176"/>
      <c r="H49" s="176">
        <f>'実質公債費比率（分子）の構造'!M$45</f>
        <v>1815</v>
      </c>
      <c r="I49" s="176"/>
      <c r="J49" s="176"/>
      <c r="K49" s="176">
        <f>'実質公債費比率（分子）の構造'!N$45</f>
        <v>1908</v>
      </c>
      <c r="L49" s="176"/>
      <c r="M49" s="176"/>
      <c r="N49" s="176">
        <f>'実質公債費比率（分子）の構造'!O$45</f>
        <v>2025</v>
      </c>
      <c r="O49" s="176"/>
      <c r="P49" s="176"/>
    </row>
    <row r="50" spans="1:16">
      <c r="A50" s="176" t="s">
        <v>72</v>
      </c>
      <c r="B50" s="176" t="e">
        <f>NA()</f>
        <v>#N/A</v>
      </c>
      <c r="C50" s="176">
        <f>IF(ISNUMBER('実質公債費比率（分子）の構造'!K$53),'実質公債費比率（分子）の構造'!K$53,NA())</f>
        <v>975</v>
      </c>
      <c r="D50" s="176" t="e">
        <f>NA()</f>
        <v>#N/A</v>
      </c>
      <c r="E50" s="176" t="e">
        <f>NA()</f>
        <v>#N/A</v>
      </c>
      <c r="F50" s="176">
        <f>IF(ISNUMBER('実質公債費比率（分子）の構造'!L$53),'実質公債費比率（分子）の構造'!L$53,NA())</f>
        <v>969</v>
      </c>
      <c r="G50" s="176" t="e">
        <f>NA()</f>
        <v>#N/A</v>
      </c>
      <c r="H50" s="176" t="e">
        <f>NA()</f>
        <v>#N/A</v>
      </c>
      <c r="I50" s="176">
        <f>IF(ISNUMBER('実質公債費比率（分子）の構造'!M$53),'実質公債費比率（分子）の構造'!M$53,NA())</f>
        <v>920</v>
      </c>
      <c r="J50" s="176" t="e">
        <f>NA()</f>
        <v>#N/A</v>
      </c>
      <c r="K50" s="176" t="e">
        <f>NA()</f>
        <v>#N/A</v>
      </c>
      <c r="L50" s="176">
        <f>IF(ISNUMBER('実質公債費比率（分子）の構造'!N$53),'実質公債費比率（分子）の構造'!N$53,NA())</f>
        <v>969</v>
      </c>
      <c r="M50" s="176" t="e">
        <f>NA()</f>
        <v>#N/A</v>
      </c>
      <c r="N50" s="176" t="e">
        <f>NA()</f>
        <v>#N/A</v>
      </c>
      <c r="O50" s="176">
        <f>IF(ISNUMBER('実質公債費比率（分子）の構造'!O$53),'実質公債費比率（分子）の構造'!O$53,NA())</f>
        <v>1116</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13711</v>
      </c>
      <c r="E56" s="175"/>
      <c r="F56" s="175"/>
      <c r="G56" s="175">
        <f>'将来負担比率（分子）の構造'!J$52</f>
        <v>13550</v>
      </c>
      <c r="H56" s="175"/>
      <c r="I56" s="175"/>
      <c r="J56" s="175">
        <f>'将来負担比率（分子）の構造'!K$52</f>
        <v>13414</v>
      </c>
      <c r="K56" s="175"/>
      <c r="L56" s="175"/>
      <c r="M56" s="175">
        <f>'将来負担比率（分子）の構造'!L$52</f>
        <v>13232</v>
      </c>
      <c r="N56" s="175"/>
      <c r="O56" s="175"/>
      <c r="P56" s="175">
        <f>'将来負担比率（分子）の構造'!M$52</f>
        <v>12702</v>
      </c>
    </row>
    <row r="57" spans="1:16">
      <c r="A57" s="175" t="s">
        <v>43</v>
      </c>
      <c r="B57" s="175"/>
      <c r="C57" s="175"/>
      <c r="D57" s="175">
        <f>'将来負担比率（分子）の構造'!I$51</f>
        <v>2337</v>
      </c>
      <c r="E57" s="175"/>
      <c r="F57" s="175"/>
      <c r="G57" s="175">
        <f>'将来負担比率（分子）の構造'!J$51</f>
        <v>2496</v>
      </c>
      <c r="H57" s="175"/>
      <c r="I57" s="175"/>
      <c r="J57" s="175">
        <f>'将来負担比率（分子）の構造'!K$51</f>
        <v>2282</v>
      </c>
      <c r="K57" s="175"/>
      <c r="L57" s="175"/>
      <c r="M57" s="175">
        <f>'将来負担比率（分子）の構造'!L$51</f>
        <v>2041</v>
      </c>
      <c r="N57" s="175"/>
      <c r="O57" s="175"/>
      <c r="P57" s="175">
        <f>'将来負担比率（分子）の構造'!M$51</f>
        <v>1850</v>
      </c>
    </row>
    <row r="58" spans="1:16">
      <c r="A58" s="175" t="s">
        <v>42</v>
      </c>
      <c r="B58" s="175"/>
      <c r="C58" s="175"/>
      <c r="D58" s="175">
        <f>'将来負担比率（分子）の構造'!I$50</f>
        <v>3320</v>
      </c>
      <c r="E58" s="175"/>
      <c r="F58" s="175"/>
      <c r="G58" s="175">
        <f>'将来負担比率（分子）の構造'!J$50</f>
        <v>3551</v>
      </c>
      <c r="H58" s="175"/>
      <c r="I58" s="175"/>
      <c r="J58" s="175">
        <f>'将来負担比率（分子）の構造'!K$50</f>
        <v>3657</v>
      </c>
      <c r="K58" s="175"/>
      <c r="L58" s="175"/>
      <c r="M58" s="175">
        <f>'将来負担比率（分子）の構造'!L$50</f>
        <v>4652</v>
      </c>
      <c r="N58" s="175"/>
      <c r="O58" s="175"/>
      <c r="P58" s="175">
        <f>'将来負担比率（分子）の構造'!M$50</f>
        <v>4911</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59</v>
      </c>
      <c r="C61" s="175"/>
      <c r="D61" s="175"/>
      <c r="E61" s="175" t="str">
        <f>'将来負担比率（分子）の構造'!J$46</f>
        <v>-</v>
      </c>
      <c r="F61" s="175"/>
      <c r="G61" s="175"/>
      <c r="H61" s="175">
        <f>'将来負担比率（分子）の構造'!K$46</f>
        <v>33</v>
      </c>
      <c r="I61" s="175"/>
      <c r="J61" s="175"/>
      <c r="K61" s="175">
        <f>'将来負担比率（分子）の構造'!L$46</f>
        <v>72</v>
      </c>
      <c r="L61" s="175"/>
      <c r="M61" s="175"/>
      <c r="N61" s="175">
        <f>'将来負担比率（分子）の構造'!M$46</f>
        <v>80</v>
      </c>
      <c r="O61" s="175"/>
      <c r="P61" s="175"/>
    </row>
    <row r="62" spans="1:16">
      <c r="A62" s="175" t="s">
        <v>36</v>
      </c>
      <c r="B62" s="175">
        <f>'将来負担比率（分子）の構造'!I$45</f>
        <v>4114</v>
      </c>
      <c r="C62" s="175"/>
      <c r="D62" s="175"/>
      <c r="E62" s="175">
        <f>'将来負担比率（分子）の構造'!J$45</f>
        <v>3973</v>
      </c>
      <c r="F62" s="175"/>
      <c r="G62" s="175"/>
      <c r="H62" s="175">
        <f>'将来負担比率（分子）の構造'!K$45</f>
        <v>3927</v>
      </c>
      <c r="I62" s="175"/>
      <c r="J62" s="175"/>
      <c r="K62" s="175">
        <f>'将来負担比率（分子）の構造'!L$45</f>
        <v>3993</v>
      </c>
      <c r="L62" s="175"/>
      <c r="M62" s="175"/>
      <c r="N62" s="175">
        <f>'将来負担比率（分子）の構造'!M$45</f>
        <v>3901</v>
      </c>
      <c r="O62" s="175"/>
      <c r="P62" s="175"/>
    </row>
    <row r="63" spans="1:16">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34</v>
      </c>
      <c r="B64" s="175">
        <f>'将来負担比率（分子）の構造'!I$43</f>
        <v>6000</v>
      </c>
      <c r="C64" s="175"/>
      <c r="D64" s="175"/>
      <c r="E64" s="175">
        <f>'将来負担比率（分子）の構造'!J$43</f>
        <v>5536</v>
      </c>
      <c r="F64" s="175"/>
      <c r="G64" s="175"/>
      <c r="H64" s="175">
        <f>'将来負担比率（分子）の構造'!K$43</f>
        <v>4840</v>
      </c>
      <c r="I64" s="175"/>
      <c r="J64" s="175"/>
      <c r="K64" s="175">
        <f>'将来負担比率（分子）の構造'!L$43</f>
        <v>4303</v>
      </c>
      <c r="L64" s="175"/>
      <c r="M64" s="175"/>
      <c r="N64" s="175">
        <f>'将来負担比率（分子）の構造'!M$43</f>
        <v>4049</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18253</v>
      </c>
      <c r="C66" s="175"/>
      <c r="D66" s="175"/>
      <c r="E66" s="175">
        <f>'将来負担比率（分子）の構造'!J$41</f>
        <v>18305</v>
      </c>
      <c r="F66" s="175"/>
      <c r="G66" s="175"/>
      <c r="H66" s="175">
        <f>'将来負担比率（分子）の構造'!K$41</f>
        <v>18093</v>
      </c>
      <c r="I66" s="175"/>
      <c r="J66" s="175"/>
      <c r="K66" s="175">
        <f>'将来負担比率（分子）の構造'!L$41</f>
        <v>17778</v>
      </c>
      <c r="L66" s="175"/>
      <c r="M66" s="175"/>
      <c r="N66" s="175">
        <f>'将来負担比率（分子）の構造'!M$41</f>
        <v>16873</v>
      </c>
      <c r="O66" s="175"/>
      <c r="P66" s="175"/>
    </row>
    <row r="67" spans="1:16">
      <c r="A67" s="175" t="s">
        <v>76</v>
      </c>
      <c r="B67" s="175" t="e">
        <f>NA()</f>
        <v>#N/A</v>
      </c>
      <c r="C67" s="175">
        <f>IF(ISNUMBER('将来負担比率（分子）の構造'!I$53), IF('将来負担比率（分子）の構造'!I$53 &lt; 0, 0, '将来負担比率（分子）の構造'!I$53), NA())</f>
        <v>9058</v>
      </c>
      <c r="D67" s="175" t="e">
        <f>NA()</f>
        <v>#N/A</v>
      </c>
      <c r="E67" s="175" t="e">
        <f>NA()</f>
        <v>#N/A</v>
      </c>
      <c r="F67" s="175">
        <f>IF(ISNUMBER('将来負担比率（分子）の構造'!J$53), IF('将来負担比率（分子）の構造'!J$53 &lt; 0, 0, '将来負担比率（分子）の構造'!J$53), NA())</f>
        <v>8216</v>
      </c>
      <c r="G67" s="175" t="e">
        <f>NA()</f>
        <v>#N/A</v>
      </c>
      <c r="H67" s="175" t="e">
        <f>NA()</f>
        <v>#N/A</v>
      </c>
      <c r="I67" s="175">
        <f>IF(ISNUMBER('将来負担比率（分子）の構造'!K$53), IF('将来負担比率（分子）の構造'!K$53 &lt; 0, 0, '将来負担比率（分子）の構造'!K$53), NA())</f>
        <v>7540</v>
      </c>
      <c r="J67" s="175" t="e">
        <f>NA()</f>
        <v>#N/A</v>
      </c>
      <c r="K67" s="175" t="e">
        <f>NA()</f>
        <v>#N/A</v>
      </c>
      <c r="L67" s="175">
        <f>IF(ISNUMBER('将来負担比率（分子）の構造'!L$53), IF('将来負担比率（分子）の構造'!L$53 &lt; 0, 0, '将来負担比率（分子）の構造'!L$53), NA())</f>
        <v>6221</v>
      </c>
      <c r="M67" s="175" t="e">
        <f>NA()</f>
        <v>#N/A</v>
      </c>
      <c r="N67" s="175" t="e">
        <f>NA()</f>
        <v>#N/A</v>
      </c>
      <c r="O67" s="175">
        <f>IF(ISNUMBER('将来負担比率（分子）の構造'!M$53), IF('将来負担比率（分子）の構造'!M$53 &lt; 0, 0, '将来負担比率（分子）の構造'!M$53), NA())</f>
        <v>5441</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1007</v>
      </c>
      <c r="C72" s="179">
        <f>基金残高に係る経年分析!G55</f>
        <v>1850</v>
      </c>
      <c r="D72" s="179">
        <f>基金残高に係る経年分析!H55</f>
        <v>1851</v>
      </c>
    </row>
    <row r="73" spans="1:16">
      <c r="A73" s="178" t="s">
        <v>79</v>
      </c>
      <c r="B73" s="179">
        <f>基金残高に係る経年分析!F56</f>
        <v>26</v>
      </c>
      <c r="C73" s="179">
        <f>基金残高に係る経年分析!G56</f>
        <v>26</v>
      </c>
      <c r="D73" s="179">
        <f>基金残高に係る経年分析!H56</f>
        <v>26</v>
      </c>
    </row>
    <row r="74" spans="1:16">
      <c r="A74" s="178" t="s">
        <v>80</v>
      </c>
      <c r="B74" s="179">
        <f>基金残高に係る経年分析!F57</f>
        <v>2288</v>
      </c>
      <c r="C74" s="179">
        <f>基金残高に係る経年分析!G57</f>
        <v>2565</v>
      </c>
      <c r="D74" s="179">
        <f>基金残高に係る経年分析!H57</f>
        <v>2933</v>
      </c>
    </row>
  </sheetData>
  <sheetProtection algorithmName="SHA-512" hashValue="MNhBEiuafgItOhKcqLiHBCdZtquFNA52ABC1B6OGocJw0u4OtSL7o6dCPbNRMA98mqVPfSY9SdyXZXVhkHl7ug==" saltValue="Ju1hAMmQ6JTKMBb10suJ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2024-02-05T00:34:34Z</dcterms:created>
  <dcterms:modified xsi:type="dcterms:W3CDTF">2024-03-19T00:41:37Z</dcterms:modified>
  <cp:category/>
</cp:coreProperties>
</file>