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6\Desktop\"/>
    </mc:Choice>
  </mc:AlternateContent>
  <bookViews>
    <workbookView xWindow="0" yWindow="0" windowWidth="15360" windowHeight="7635" tabRatio="926"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<sst xmlns="http://schemas.openxmlformats.org/spreadsheetml/2006/main" count="1106" uniqueCount="603">
  <si>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</si>
  <si>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</si>
  <si>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</si>
  <si>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</si>
  <si>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</si>
  <si>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</si>
  <si>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</si>
  <si>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</si>
  <si>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</si>
  <si>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</si>
  <si>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</si>
  <si>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</si>
  <si>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</si>
  <si>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</si>
  <si>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</si>
  <si>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</si>
  <si>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</si>
  <si>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</si>
  <si>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</si>
  <si>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</si>
  <si>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</si>
  <si>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</si>
  <si>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</si>
  <si>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</si>
  <si>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</si>
  <si>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</si>
  <si>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</si>
  <si>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</si>
  <si>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</si>
  <si>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</si>
  <si>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</si>
  <si>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</si>
  <si>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</si>
  <si>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</si>
  <si>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</si>
  <si>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</si>
  <si>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</si>
  <si>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</si>
  <si>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</si>
  <si>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</si>
  <si>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</si>
  <si>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</si>
  <si>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</si>
  <si>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</si>
  <si>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</si>
  <si>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</si>
  <si>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</si>
  <si>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</si>
  <si>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</si>
  <si>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</si>
  <si>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</si>
  <si>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</si>
  <si>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</si>
  <si>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</si>
  <si>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</si>
  <si>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</si>
  <si>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</si>
  <si>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</si>
  <si>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</si>
  <si>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</si>
  <si>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</si>
  <si>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</si>
  <si>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</si>
  <si>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</si>
  <si>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</si>
  <si>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</si>
  <si>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</si>
  <si>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</si>
  <si>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</si>
  <si>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</si>
  <si>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</si>
  <si>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</si>
  <si>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</si>
  <si>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</si>
  <si>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</si>
  <si>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</si>
  <si>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</si>
  <si>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</si>
  <si>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</si>
  <si>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</si>
  <si>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</si>
  <si>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</si>
  <si>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</si>
  <si>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</si>
  <si>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</si>
  <si>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</si>
  <si>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</si>
  <si>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</si>
  <si>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</si>
  <si>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</si>
  <si>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</si>
  <si>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</si>
  <si>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</si>
  <si>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</si>
  <si>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</si>
  <si>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</si>
  <si>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</si>
  <si>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</si>
  <si>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</si>
  <si>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</si>
  <si>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</si>
  <si>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</si>
  <si>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</si>
  <si>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</si>
  <si>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</si>
  <si>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</si>
  <si>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</si>
  <si>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</si>
  <si>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</si>
  <si>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</si>
  <si>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</si>
  <si>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</si>
  <si>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</si>
  <si>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</si>
  <si>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</si>
  <si>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</si>
  <si>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</si>
  <si>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</si>
  <si>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</si>
  <si>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</si>
  <si>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</si>
  <si>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</si>
  <si>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</si>
  <si>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</si>
  <si>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</si>
  <si>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</si>
  <si>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</si>
  <si>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</si>
  <si>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</si>
  <si>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</si>
  <si>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</si>
  <si>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</si>
  <si>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</si>
  <si>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</si>
  <si>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</si>
  <si>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</si>
  <si>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</si>
  <si>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</si>
  <si>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</si>
  <si>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</si>
  <si>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</si>
  <si>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</si>
  <si>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</si>
  <si>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</si>
  <si>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</si>
  <si>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</si>
  <si>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</si>
  <si>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</si>
  <si>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</si>
  <si>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</si>
  <si>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</si>
  <si>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</si>
  <si>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</si>
  <si>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</si>
  <si>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</si>
  <si>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</si>
  <si>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</si>
  <si>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</si>
  <si>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</si>
  <si>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</si>
  <si>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</si>
  <si>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</si>
  <si>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</si>
  <si>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</si>
  <si>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</si>
  <si>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</si>
  <si>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</si>
  <si>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</si>
  <si>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</si>
  <si>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</si>
  <si>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</si>
  <si>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</si>
  <si>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</si>
  <si>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</si>
  <si>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</si>
  <si>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</si>
  <si>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</si>
  <si>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</si>
  <si>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</si>
  <si>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</si>
  <si>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</si>
  <si>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</si>
  <si>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</si>
  <si>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</si>
  <si>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</si>
  <si>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</si>
  <si>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</si>
  <si>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</si>
  <si>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</si>
  <si>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</si>
  <si>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</si>
  <si>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</si>
  <si>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</si>
  <si>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</si>
  <si>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</si>
  <si>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</si>
  <si>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</si>
  <si>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</si>
  <si>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</si>
  <si>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</si>
  <si>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</si>
  <si>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</si>
  <si>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</si>
  <si>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</si>
  <si>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</si>
  <si>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</si>
  <si>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</si>
  <si>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</si>
  <si>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</si>
  <si>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</si>
  <si>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</si>
  <si>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</si>
  <si>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</si>
  <si>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</si>
  <si>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</si>
  <si>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</si>
  <si>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</si>
  <si>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</si>
  <si>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</si>
  <si>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</si>
  <si>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</si>
  <si>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</si>
  <si>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</si>
  <si>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</si>
  <si>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</si>
  <si>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</si>
  <si>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</si>
  <si>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</si>
  <si>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</si>
  <si>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</si>
  <si>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</si>
  <si>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</si>
  <si>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</si>
  <si>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</si>
  <si>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</si>
  <si>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</si>
  <si>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</si>
  <si>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</si>
  <si>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</si>
  <si>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</si>
  <si>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</si>
  <si>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</si>
  <si>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</si>
  <si>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</si>
  <si>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</si>
  <si>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</si>
  <si>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</si>
  <si>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</si>
  <si>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</si>
  <si>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</si>
  <si>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</si>
  <si>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</si>
  <si>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</si>
  <si>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</si>
  <si>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</si>
  <si>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</si>
  <si>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</si>
  <si>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</si>
  <si>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</si>
  <si>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</si>
  <si>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</si>
  <si>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</si>
  <si>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</si>
  <si>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</si>
  <si>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</si>
  <si>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</si>
  <si>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</si>
  <si>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</si>
  <si>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</si>
  <si>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</si>
  <si>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</si>
  <si>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</si>
  <si>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</si>
  <si>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</si>
  <si>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</si>
  <si>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</si>
  <si>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</si>
  <si>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</si>
  <si>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</si>
  <si>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</si>
  <si>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</si>
  <si>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</si>
  <si>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</si>
  <si>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</si>
  <si>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</si>
  <si>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</si>
  <si>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</si>
  <si>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</si>
  <si>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</si>
  <si>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</si>
  <si>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</si>
  <si>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</si>
  <si>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</si>
  <si>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</si>
  <si>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</si>
  <si>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</si>
  <si>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</si>
  <si>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</si>
  <si>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</si>
  <si>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</si>
  <si>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</si>
  <si>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</si>
  <si>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</si>
  <si>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</si>
  <si>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</si>
  <si>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</si>
  <si>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</si>
  <si>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</si>
  <si>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</si>
  <si>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</si>
  <si>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</si>
  <si>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</si>
  <si>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</si>
  <si>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</si>
  <si>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</si>
  <si>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</si>
  <si>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</si>
  <si>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</si>
  <si>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</si>
  <si>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</si>
  <si>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</si>
  <si>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</si>
  <si>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</si>
  <si>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</si>
  <si>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</si>
  <si>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</si>
  <si>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</si>
  <si>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</si>
  <si>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</si>
  <si>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</si>
  <si>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</si>
  <si>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</si>
  <si>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</si>
  <si>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</si>
  <si>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</si>
  <si>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</si>
  <si>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</si>
  <si>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</si>
  <si>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</si>
  <si>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</si>
  <si>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</si>
  <si>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</si>
  <si>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</si>
  <si>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</si>
  <si>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</si>
  <si>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</si>
  <si>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</si>
  <si>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</si>
  <si>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</si>
  <si>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</si>
  <si>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</si>
  <si>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</si>
  <si>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</si>
  <si>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</si>
  <si>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</si>
  <si>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</si>
  <si>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</si>
  <si>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</si>
  <si>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</si>
  <si>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</si>
  <si>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</si>
  <si>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</si>
  <si>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</si>
  <si>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</si>
  <si>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</si>
  <si>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</si>
  <si>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</si>
  <si>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</si>
  <si>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</si>
  <si>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</si>
  <si>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</si>
  <si>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</si>
  <si>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</si>
  <si>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</si>
  <si>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</si>
  <si>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</si>
  <si>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</si>
  <si>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</si>
  <si>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</si>
  <si>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</si>
  <si>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</si>
  <si>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</si>
  <si>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</si>
  <si>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</si>
  <si>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</si>
  <si>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</si>
  <si>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</si>
  <si>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</si>
  <si>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</si>
  <si>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</si>
  <si>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</si>
  <si>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</si>
  <si>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</si>
  <si>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</si>
  <si>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</si>
  <si>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</si>
  <si>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</si>
  <si>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</si>
  <si>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</si>
  <si>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</si>
  <si>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</si>
  <si>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</si>
  <si>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</si>
  <si>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</si>
  <si>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</si>
  <si>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</si>
  <si>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</si>
  <si>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</si>
  <si>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</si>
  <si>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</si>
  <si>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</si>
  <si>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</si>
  <si>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</si>
  <si>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</si>
  <si>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</si>
  <si>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</si>
  <si>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</si>
  <si>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</si>
  <si>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</si>
  <si>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</si>
  <si>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</si>
  <si>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</si>
  <si>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</si>
  <si>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</si>
  <si>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</si>
  <si>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</si>
  <si>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</si>
  <si>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</si>
  <si>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</si>
  <si>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</si>
  <si>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</si>
  <si>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</si>
  <si>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</si>
  <si>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</si>
  <si>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</si>
  <si>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</si>
  <si>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</si>
  <si>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</si>
  <si>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</si>
  <si>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</si>
  <si>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</si>
  <si>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</si>
  <si>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</si>
  <si>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</si>
  <si>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</si>
  <si>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</si>
  <si>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</si>
  <si>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</si>
  <si>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</si>
  <si>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</si>
  <si>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</si>
  <si>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</si>
  <si>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</si>
  <si>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</si>
  <si>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</si>
  <si>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</si>
  <si>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</si>
  <si>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</si>
  <si>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</si>
  <si>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</si>
  <si>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</si>
  <si>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</si>
  <si>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</si>
  <si>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</si>
  <si>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</si>
  <si>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</si>
  <si>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</si>
  <si>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</si>
  <si>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</si>
  <si>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</si>
  <si>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</si>
  <si>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</si>
  <si>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</si>
  <si>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</si>
  <si>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</si>
  <si>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</si>
  <si>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</si>
  <si>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</si>
  <si>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</si>
  <si>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</si>
  <si>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</si>
  <si>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</si>
  <si>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</si>
  <si>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</si>
  <si>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</si>
  <si>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</si>
  <si>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</si>
  <si>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</si>
  <si>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</si>
  <si>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</si>
  <si>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</si>
  <si>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</si>
  <si>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</si>
  <si>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</si>
  <si>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</si>
  <si>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</si>
  <si>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</si>
  <si>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</si>
  <si>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</si>
  <si>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</si>
  <si>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</si>
  <si>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</si>
  <si>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</si>
  <si>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</si>
  <si>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</si>
  <si>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</si>
  <si>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</si>
  <si>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</si>
  <si>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</si>
  <si>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</si>
  <si>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</si>
  <si>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</si>
  <si>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</si>
  <si>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</si>
  <si>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</si>
  <si>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</si>
  <si>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</si>
  <si>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</si>
  <si>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</si>
  <si>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</si>
  <si>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</si>
  <si>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</si>
  <si>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</si>
  <si>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</si>
  <si>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</si>
  <si>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</si>
  <si>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</si>
  <si>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</si>
  <si>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</si>
  <si>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</si>
  <si>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</si>
  <si>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</si>
  <si>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</si>
  <si>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</si>
  <si>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</si>
  <si>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</si>
  <si>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</si>
  <si>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</si>
  <si>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</si>
  <si>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</si>
  <si>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</si>
  <si>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</si>
  <si>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</si>
  <si>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</si>
  <si>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</si>
  <si>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</si>
  <si>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</si>
  <si>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</si>
  <si>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</si>
  <si>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</si>
  <si>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</si>
  <si>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</si>
  <si>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</si>
  <si>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</si>
  <si>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</si>
  <si>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2.31</t>
  </si>
  <si>
    <t>▲ 1.53</t>
  </si>
  <si>
    <t>▲ 0.22</t>
  </si>
  <si>
    <t>一般会計</t>
  </si>
  <si>
    <t>水道事業会計</t>
  </si>
  <si>
    <t>国民健康保険特別会計</t>
  </si>
  <si>
    <t>介護保険特別会計</t>
  </si>
  <si>
    <t>後期高齢者医療特別会計</t>
  </si>
  <si>
    <t>下水道事業特別会計</t>
  </si>
  <si>
    <t>住宅資金貸付事業特別会計</t>
  </si>
  <si>
    <t>中小企業従業員退職金等共済事業特別会計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</si>
  <si>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</si>
  <si>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</si>
  <si>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</si>
  <si>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</si>
  <si>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</si>
  <si>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</si>
  <si>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</si>
  <si>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</si>
  <si>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</si>
  <si>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</si>
  <si>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</si>
  <si>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</si>
  <si>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彩の国さいたま人づくり広域連合</t>
  </si>
  <si>
    <t>埼玉県都市競艇組合</t>
  </si>
  <si>
    <t>加須市・羽生市水防事務組合</t>
  </si>
  <si>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</si>
  <si>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</si>
  <si>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</si>
  <si>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</si>
  <si>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</si>
  <si>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一般廃棄物処理施設整備基金</t>
    <rPh sb="0" eb="2">
      <t>イッパン</t>
    </rPh>
    <rPh sb="2" eb="5">
      <t>ハイキブツ</t>
    </rPh>
    <rPh sb="5" eb="7">
      <t>ショリ</t>
    </rPh>
    <rPh sb="7" eb="9">
      <t>シセツ</t>
    </rPh>
    <rPh sb="9" eb="11">
      <t>セイビ</t>
    </rPh>
    <rPh sb="11" eb="13">
      <t>キキン</t>
    </rPh>
    <phoneticPr fontId="5"/>
  </si>
  <si>
    <t>公共施設修繕引当基金</t>
    <rPh sb="0" eb="2">
      <t>コウキョウ</t>
    </rPh>
    <rPh sb="2" eb="4">
      <t>シセツ</t>
    </rPh>
    <rPh sb="4" eb="6">
      <t>シュウゼン</t>
    </rPh>
    <rPh sb="6" eb="8">
      <t>ヒキアテ</t>
    </rPh>
    <rPh sb="8" eb="10">
      <t>キキン</t>
    </rPh>
    <phoneticPr fontId="5"/>
  </si>
  <si>
    <t>協働によるまちづくり基金</t>
    <rPh sb="0" eb="2">
      <t>キョウドウ</t>
    </rPh>
    <rPh sb="10" eb="12">
      <t>キキン</t>
    </rPh>
    <phoneticPr fontId="5"/>
  </si>
  <si>
    <t>ふるさと応援寄附基金</t>
    <rPh sb="4" eb="6">
      <t>オウエン</t>
    </rPh>
    <rPh sb="6" eb="8">
      <t>キフ</t>
    </rPh>
    <rPh sb="8" eb="10">
      <t>キキン</t>
    </rPh>
    <phoneticPr fontId="5"/>
  </si>
  <si>
    <t>中小企業従業員退職金等共済基金</t>
    <rPh sb="0" eb="4">
      <t>チュウショウキギョウ</t>
    </rPh>
    <rPh sb="4" eb="7">
      <t>ジュウギョウイン</t>
    </rPh>
    <rPh sb="7" eb="10">
      <t>タイショクキン</t>
    </rPh>
    <rPh sb="10" eb="11">
      <t>トウ</t>
    </rPh>
    <rPh sb="11" eb="13">
      <t>キョウサイ</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</si>
  <si>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</si>
  <si>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</si>
  <si>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</si>
  <si>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が、平成30年度から9.7ﾎﾟｲﾝﾄ改善し、平成29年度から改善傾向となっている。これは、元金償還額よりも低く市債借入を行ったことや財政調整基金等の積み増しにより充当可能基金額が増加したことによるものである。
　有形固定資産減価償却率についても、類似団体平均を上回っており、公共施設の老朽化対策としての投資も必ずしも十分とは言えない状況を示している。
　今後は、令和2年度に策定した公共施設個別施設計画に基づき、施設総量の適正化を推進し、更新費用の抑制を図り、施設の効率的な維持管理・活用に努めていく。</t>
    <rPh sb="51" eb="53">
      <t>ヘイセイ</t>
    </rPh>
    <rPh sb="55" eb="57">
      <t>ネンド</t>
    </rPh>
    <rPh sb="59" eb="61">
      <t>カイゼン</t>
    </rPh>
    <rPh sb="61" eb="63">
      <t>ケイコウ</t>
    </rPh>
    <rPh sb="220" eb="224">
      <t>コウキョウシセツ</t>
    </rPh>
    <rPh sb="244" eb="246">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</si>
  <si>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</si>
  <si>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</si>
  <si>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</si>
  <si>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</si>
  <si>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</si>
  <si>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</si>
  <si>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将来負担比率、実質公債費比率ともに類似団体平均と比較して大幅に高く、また、実質公債費比率については類似団体平均の比率が改善しているのに対し、当市は比率が増加傾向にある。
　元利償還金の減少により単年度での実質公債費比率は改善しているものの、平成29年度に元利償還金が増加した影響により3か年平均では悪化した。
　今後も、公共施設の維持管理費の増額などにより両比率の上昇が見込まれるが、効率的な施設管理により費用の抑制に努めていく。</t>
    <rPh sb="60" eb="62">
      <t>カイゼン</t>
    </rPh>
    <rPh sb="98" eb="101">
      <t>タンネンド</t>
    </rPh>
    <rPh sb="103" eb="108">
      <t>ジッシツコウサイヒ</t>
    </rPh>
    <rPh sb="108" eb="110">
      <t>ヒリツ</t>
    </rPh>
    <rPh sb="111" eb="113">
      <t>カイゼン</t>
    </rPh>
    <rPh sb="121" eb="123">
      <t>ヘイセイ</t>
    </rPh>
    <rPh sb="125" eb="127">
      <t>ネンド</t>
    </rPh>
    <rPh sb="128" eb="133">
      <t>ガンリショウカンキン</t>
    </rPh>
    <rPh sb="134" eb="136">
      <t>ゾウカ</t>
    </rPh>
    <rPh sb="138" eb="140">
      <t>エイキョウ</t>
    </rPh>
    <rPh sb="150" eb="152">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</si>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</sst>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99D8-4F0E-BD2B-946A9BBB4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36003</c:v>
                </c:pt>
                <c:pt idx="1">
                  <c:v>42968</c:v>
                </c:pt>
                <c:pt idx="2">
                  <c:v>38790</c:v>
                </c:pt>
                <c:pt idx="3">
                  <c:v>33015</c:v>
                </c:pt>
                <c:pt idx="4">
                  <c:v>32257</c:v>
                </c:pt>
              </c:numCache>
            </c:numRef>
          </c:val>
          <c:smooth val="0"/>
          <c:extLst>
            <c:ext xmlns:c16="http://schemas.microsoft.com/office/drawing/2014/chart" uri="{C3380CC4-5D6E-409C-BE32-E72D297353CC}">
              <c16:uniqueId val="{00000001-99D8-4F0E-BD2B-946A9BBB4C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8.1999999999999993</c:v>
                </c:pt>
                <c:pt idx="1">
                  <c:v>9.6</c:v>
                </c:pt>
                <c:pt idx="2">
                  <c:v>9.33</c:v>
                </c:pt>
                <c:pt idx="3">
                  <c:v>10.54</c:v>
                </c:pt>
                <c:pt idx="4">
                  <c:v>9.32</c:v>
                </c:pt>
              </c:numCache>
            </c:numRef>
          </c:val>
          <c:extLst>
            <c:ext xmlns:c16="http://schemas.microsoft.com/office/drawing/2014/chart" uri="{C3380CC4-5D6E-409C-BE32-E72D297353CC}">
              <c16:uniqueId val="{00000000-0827-48BF-8B41-04FAB0EC2E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11.77</c:v>
                </c:pt>
                <c:pt idx="1">
                  <c:v>8.24</c:v>
                </c:pt>
                <c:pt idx="2">
                  <c:v>6.81</c:v>
                </c:pt>
                <c:pt idx="3">
                  <c:v>9.48</c:v>
                </c:pt>
                <c:pt idx="4">
                  <c:v>10.29</c:v>
                </c:pt>
              </c:numCache>
            </c:numRef>
          </c:val>
          <c:extLst>
            <c:ext xmlns:c16="http://schemas.microsoft.com/office/drawing/2014/chart" uri="{C3380CC4-5D6E-409C-BE32-E72D297353CC}">
              <c16:uniqueId val="{00000001-0827-48BF-8B41-04FAB0EC2E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-1.33</c:v>
                </c:pt>
                <c:pt idx="1">
                  <c:v>-2.31</c:v>
                </c:pt>
                <c:pt idx="2">
                  <c:v>-1.53</c:v>
                </c:pt>
                <c:pt idx="3">
                  <c:v>4.0199999999999996</c:v>
                </c:pt>
                <c:pt idx="4">
                  <c:v>-0.22</c:v>
                </c:pt>
              </c:numCache>
            </c:numRef>
          </c:val>
          <c:smooth val="0"/>
          <c:extLst>
            <c:ext xmlns:c16="http://schemas.microsoft.com/office/drawing/2014/chart" uri="{C3380CC4-5D6E-409C-BE32-E72D297353CC}">
              <c16:uniqueId val="{00000002-0827-48BF-8B41-04FAB0EC2E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E5-4BFE-90C5-AC6BEAE796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E5-4BFE-90C5-AC6BEAE796C8}"/>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C2E5-4BFE-90C5-AC6BEAE796C8}"/>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C2E5-4BFE-90C5-AC6BEAE796C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0.42</c:v>
                </c:pt>
                <c:pt idx="2">
                  <c:v>#N/A</c:v>
                </c:pt>
                <c:pt idx="3">
                  <c:v>0.17</c:v>
                </c:pt>
                <c:pt idx="4">
                  <c:v>#N/A</c:v>
                </c:pt>
                <c:pt idx="5">
                  <c:v>0.36</c:v>
                </c:pt>
                <c:pt idx="6">
                  <c:v>#N/A</c:v>
                </c:pt>
                <c:pt idx="7">
                  <c:v>0.31</c:v>
                </c:pt>
                <c:pt idx="8">
                  <c:v>#N/A</c:v>
                </c:pt>
                <c:pt idx="9">
                  <c:v>0.57999999999999996</c:v>
                </c:pt>
              </c:numCache>
            </c:numRef>
          </c:val>
          <c:extLst>
            <c:ext xmlns:c16="http://schemas.microsoft.com/office/drawing/2014/chart" uri="{C3380CC4-5D6E-409C-BE32-E72D297353CC}">
              <c16:uniqueId val="{00000004-C2E5-4BFE-90C5-AC6BEAE796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c:v>
                </c:pt>
                <c:pt idx="2">
                  <c:v>#N/A</c:v>
                </c:pt>
                <c:pt idx="3">
                  <c:v>0.76</c:v>
                </c:pt>
                <c:pt idx="4">
                  <c:v>#N/A</c:v>
                </c:pt>
                <c:pt idx="5">
                  <c:v>0.49</c:v>
                </c:pt>
                <c:pt idx="6">
                  <c:v>#N/A</c:v>
                </c:pt>
                <c:pt idx="7">
                  <c:v>0.3</c:v>
                </c:pt>
                <c:pt idx="8">
                  <c:v>#N/A</c:v>
                </c:pt>
                <c:pt idx="9">
                  <c:v>0.63</c:v>
                </c:pt>
              </c:numCache>
            </c:numRef>
          </c:val>
          <c:extLst>
            <c:ext xmlns:c16="http://schemas.microsoft.com/office/drawing/2014/chart" uri="{C3380CC4-5D6E-409C-BE32-E72D297353CC}">
              <c16:uniqueId val="{00000005-C2E5-4BFE-90C5-AC6BEAE796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1.24</c:v>
                </c:pt>
                <c:pt idx="4">
                  <c:v>#N/A</c:v>
                </c:pt>
                <c:pt idx="5">
                  <c:v>2.48</c:v>
                </c:pt>
                <c:pt idx="6">
                  <c:v>#N/A</c:v>
                </c:pt>
                <c:pt idx="7">
                  <c:v>1.66</c:v>
                </c:pt>
                <c:pt idx="8">
                  <c:v>#N/A</c:v>
                </c:pt>
                <c:pt idx="9">
                  <c:v>0.92</c:v>
                </c:pt>
              </c:numCache>
            </c:numRef>
          </c:val>
          <c:extLst>
            <c:ext xmlns:c16="http://schemas.microsoft.com/office/drawing/2014/chart" uri="{C3380CC4-5D6E-409C-BE32-E72D297353CC}">
              <c16:uniqueId val="{00000006-C2E5-4BFE-90C5-AC6BEAE796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5.12</c:v>
                </c:pt>
                <c:pt idx="2">
                  <c:v>#N/A</c:v>
                </c:pt>
                <c:pt idx="3">
                  <c:v>7.98</c:v>
                </c:pt>
                <c:pt idx="4">
                  <c:v>#N/A</c:v>
                </c:pt>
                <c:pt idx="5">
                  <c:v>6.85</c:v>
                </c:pt>
                <c:pt idx="6">
                  <c:v>#N/A</c:v>
                </c:pt>
                <c:pt idx="7">
                  <c:v>3.21</c:v>
                </c:pt>
                <c:pt idx="8">
                  <c:v>#N/A</c:v>
                </c:pt>
                <c:pt idx="9">
                  <c:v>4.1399999999999997</c:v>
                </c:pt>
              </c:numCache>
            </c:numRef>
          </c:val>
          <c:extLst>
            <c:ext xmlns:c16="http://schemas.microsoft.com/office/drawing/2014/chart" uri="{C3380CC4-5D6E-409C-BE32-E72D297353CC}">
              <c16:uniqueId val="{00000007-C2E5-4BFE-90C5-AC6BEAE796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6.44</c:v>
                </c:pt>
                <c:pt idx="2">
                  <c:v>#N/A</c:v>
                </c:pt>
                <c:pt idx="3">
                  <c:v>6.78</c:v>
                </c:pt>
                <c:pt idx="4">
                  <c:v>#N/A</c:v>
                </c:pt>
                <c:pt idx="5">
                  <c:v>4.87</c:v>
                </c:pt>
                <c:pt idx="6">
                  <c:v>#N/A</c:v>
                </c:pt>
                <c:pt idx="7">
                  <c:v>6.88</c:v>
                </c:pt>
                <c:pt idx="8">
                  <c:v>#N/A</c:v>
                </c:pt>
                <c:pt idx="9">
                  <c:v>8.3699999999999992</c:v>
                </c:pt>
              </c:numCache>
            </c:numRef>
          </c:val>
          <c:extLst>
            <c:ext xmlns:c16="http://schemas.microsoft.com/office/drawing/2014/chart" uri="{C3380CC4-5D6E-409C-BE32-E72D297353CC}">
              <c16:uniqueId val="{00000008-C2E5-4BFE-90C5-AC6BEAE796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8.11</c:v>
                </c:pt>
                <c:pt idx="2">
                  <c:v>#N/A</c:v>
                </c:pt>
                <c:pt idx="3">
                  <c:v>9.5399999999999991</c:v>
                </c:pt>
                <c:pt idx="4">
                  <c:v>#N/A</c:v>
                </c:pt>
                <c:pt idx="5">
                  <c:v>9.27</c:v>
                </c:pt>
                <c:pt idx="6">
                  <c:v>#N/A</c:v>
                </c:pt>
                <c:pt idx="7">
                  <c:v>10.49</c:v>
                </c:pt>
                <c:pt idx="8">
                  <c:v>#N/A</c:v>
                </c:pt>
                <c:pt idx="9">
                  <c:v>9.27</c:v>
                </c:pt>
              </c:numCache>
            </c:numRef>
          </c:val>
          <c:extLst>
            <c:ext xmlns:c16="http://schemas.microsoft.com/office/drawing/2014/chart" uri="{C3380CC4-5D6E-409C-BE32-E72D297353CC}">
              <c16:uniqueId val="{00000009-C2E5-4BFE-90C5-AC6BEAE796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1459</c:v>
                </c:pt>
                <c:pt idx="5">
                  <c:v>1434</c:v>
                </c:pt>
                <c:pt idx="8">
                  <c:v>1438</c:v>
                </c:pt>
                <c:pt idx="11">
                  <c:v>1543</c:v>
                </c:pt>
                <c:pt idx="14">
                  <c:v>1495</c:v>
                </c:pt>
              </c:numCache>
            </c:numRef>
          </c:val>
          <c:extLst>
            <c:ext xmlns:c16="http://schemas.microsoft.com/office/drawing/2014/chart" uri="{C3380CC4-5D6E-409C-BE32-E72D297353CC}">
              <c16:uniqueId val="{00000000-6313-48EC-8956-9D41FF2882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13-48EC-8956-9D41FF2882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8</c:v>
                </c:pt>
                <c:pt idx="12">
                  <c:v>0</c:v>
                </c:pt>
              </c:numCache>
            </c:numRef>
          </c:val>
          <c:extLst>
            <c:ext xmlns:c16="http://schemas.microsoft.com/office/drawing/2014/chart" uri="{C3380CC4-5D6E-409C-BE32-E72D297353CC}">
              <c16:uniqueId val="{00000002-6313-48EC-8956-9D41FF2882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13-48EC-8956-9D41FF2882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503</c:v>
                </c:pt>
                <c:pt idx="3">
                  <c:v>567</c:v>
                </c:pt>
                <c:pt idx="6">
                  <c:v>549</c:v>
                </c:pt>
                <c:pt idx="9">
                  <c:v>551</c:v>
                </c:pt>
                <c:pt idx="12">
                  <c:v>553</c:v>
                </c:pt>
              </c:numCache>
            </c:numRef>
          </c:val>
          <c:extLst>
            <c:ext xmlns:c16="http://schemas.microsoft.com/office/drawing/2014/chart" uri="{C3380CC4-5D6E-409C-BE32-E72D297353CC}">
              <c16:uniqueId val="{00000004-6313-48EC-8956-9D41FF2882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3-48EC-8956-9D41FF2882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13-48EC-8956-9D41FF2882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1739</c:v>
                </c:pt>
                <c:pt idx="3">
                  <c:v>1800</c:v>
                </c:pt>
                <c:pt idx="6">
                  <c:v>1917</c:v>
                </c:pt>
                <c:pt idx="9">
                  <c:v>1959</c:v>
                </c:pt>
                <c:pt idx="12">
                  <c:v>1911</c:v>
                </c:pt>
              </c:numCache>
            </c:numRef>
          </c:val>
          <c:extLst>
            <c:ext xmlns:c16="http://schemas.microsoft.com/office/drawing/2014/chart" uri="{C3380CC4-5D6E-409C-BE32-E72D297353CC}">
              <c16:uniqueId val="{00000007-6313-48EC-8956-9D41FF2882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804</c:v>
                </c:pt>
                <c:pt idx="2">
                  <c:v>#N/A</c:v>
                </c:pt>
                <c:pt idx="3">
                  <c:v>#N/A</c:v>
                </c:pt>
                <c:pt idx="4">
                  <c:v>954</c:v>
                </c:pt>
                <c:pt idx="5">
                  <c:v>#N/A</c:v>
                </c:pt>
                <c:pt idx="6">
                  <c:v>#N/A</c:v>
                </c:pt>
                <c:pt idx="7">
                  <c:v>1049</c:v>
                </c:pt>
                <c:pt idx="8">
                  <c:v>#N/A</c:v>
                </c:pt>
                <c:pt idx="9">
                  <c:v>#N/A</c:v>
                </c:pt>
                <c:pt idx="10">
                  <c:v>975</c:v>
                </c:pt>
                <c:pt idx="11">
                  <c:v>#N/A</c:v>
                </c:pt>
                <c:pt idx="12">
                  <c:v>#N/A</c:v>
                </c:pt>
                <c:pt idx="13">
                  <c:v>969</c:v>
                </c:pt>
                <c:pt idx="14">
                  <c:v>#N/A</c:v>
                </c:pt>
              </c:numCache>
            </c:numRef>
          </c:val>
          <c:smooth val="0"/>
          <c:extLst>
            <c:ext xmlns:c16="http://schemas.microsoft.com/office/drawing/2014/chart" uri="{C3380CC4-5D6E-409C-BE32-E72D297353CC}">
              <c16:uniqueId val="{00000008-6313-48EC-8956-9D41FF2882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13815</c:v>
                </c:pt>
                <c:pt idx="5">
                  <c:v>13948</c:v>
                </c:pt>
                <c:pt idx="8">
                  <c:v>13794</c:v>
                </c:pt>
                <c:pt idx="11">
                  <c:v>13711</c:v>
                </c:pt>
                <c:pt idx="14">
                  <c:v>13550</c:v>
                </c:pt>
              </c:numCache>
            </c:numRef>
          </c:val>
          <c:extLst>
            <c:ext xmlns:c16="http://schemas.microsoft.com/office/drawing/2014/chart" uri="{C3380CC4-5D6E-409C-BE32-E72D297353CC}">
              <c16:uniqueId val="{00000000-0FE9-4EAD-822A-DE306FCBA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1994</c:v>
                </c:pt>
                <c:pt idx="5">
                  <c:v>2086</c:v>
                </c:pt>
                <c:pt idx="8">
                  <c:v>1866</c:v>
                </c:pt>
                <c:pt idx="11">
                  <c:v>2337</c:v>
                </c:pt>
                <c:pt idx="14">
                  <c:v>2496</c:v>
                </c:pt>
              </c:numCache>
            </c:numRef>
          </c:val>
          <c:extLst>
            <c:ext xmlns:c16="http://schemas.microsoft.com/office/drawing/2014/chart" uri="{C3380CC4-5D6E-409C-BE32-E72D297353CC}">
              <c16:uniqueId val="{00000001-0FE9-4EAD-822A-DE306FCBA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3343</c:v>
                </c:pt>
                <c:pt idx="5">
                  <c:v>2837</c:v>
                </c:pt>
                <c:pt idx="8">
                  <c:v>3048</c:v>
                </c:pt>
                <c:pt idx="11">
                  <c:v>3320</c:v>
                </c:pt>
                <c:pt idx="14">
                  <c:v>3551</c:v>
                </c:pt>
              </c:numCache>
            </c:numRef>
          </c:val>
          <c:extLst>
            <c:ext xmlns:c16="http://schemas.microsoft.com/office/drawing/2014/chart" uri="{C3380CC4-5D6E-409C-BE32-E72D297353CC}">
              <c16:uniqueId val="{00000002-0FE9-4EAD-822A-DE306FCBA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E9-4EAD-822A-DE306FCBA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E9-4EAD-822A-DE306FCBA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91</c:v>
                </c:pt>
                <c:pt idx="3">
                  <c:v>52</c:v>
                </c:pt>
                <c:pt idx="6">
                  <c:v>15</c:v>
                </c:pt>
                <c:pt idx="9">
                  <c:v>59</c:v>
                </c:pt>
                <c:pt idx="12">
                  <c:v>0</c:v>
                </c:pt>
              </c:numCache>
            </c:numRef>
          </c:val>
          <c:extLst>
            <c:ext xmlns:c16="http://schemas.microsoft.com/office/drawing/2014/chart" uri="{C3380CC4-5D6E-409C-BE32-E72D297353CC}">
              <c16:uniqueId val="{00000005-0FE9-4EAD-822A-DE306FCBA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4431</c:v>
                </c:pt>
                <c:pt idx="3">
                  <c:v>4328</c:v>
                </c:pt>
                <c:pt idx="6">
                  <c:v>4274</c:v>
                </c:pt>
                <c:pt idx="9">
                  <c:v>4114</c:v>
                </c:pt>
                <c:pt idx="12">
                  <c:v>3973</c:v>
                </c:pt>
              </c:numCache>
            </c:numRef>
          </c:val>
          <c:extLst>
            <c:ext xmlns:c16="http://schemas.microsoft.com/office/drawing/2014/chart" uri="{C3380CC4-5D6E-409C-BE32-E72D297353CC}">
              <c16:uniqueId val="{00000006-0FE9-4EAD-822A-DE306FCBA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FE9-4EAD-822A-DE306FCBA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5524</c:v>
                </c:pt>
                <c:pt idx="3">
                  <c:v>5784</c:v>
                </c:pt>
                <c:pt idx="6">
                  <c:v>5871</c:v>
                </c:pt>
                <c:pt idx="9">
                  <c:v>6000</c:v>
                </c:pt>
                <c:pt idx="12">
                  <c:v>5536</c:v>
                </c:pt>
              </c:numCache>
            </c:numRef>
          </c:val>
          <c:extLst>
            <c:ext xmlns:c16="http://schemas.microsoft.com/office/drawing/2014/chart" uri="{C3380CC4-5D6E-409C-BE32-E72D297353CC}">
              <c16:uniqueId val="{00000008-0FE9-4EAD-822A-DE306FCBA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c:v>
                </c:pt>
                <c:pt idx="3">
                  <c:v>91</c:v>
                </c:pt>
                <c:pt idx="6">
                  <c:v>39</c:v>
                </c:pt>
                <c:pt idx="9">
                  <c:v>0</c:v>
                </c:pt>
                <c:pt idx="12">
                  <c:v>0</c:v>
                </c:pt>
              </c:numCache>
            </c:numRef>
          </c:val>
          <c:extLst>
            <c:ext xmlns:c16="http://schemas.microsoft.com/office/drawing/2014/chart" uri="{C3380CC4-5D6E-409C-BE32-E72D297353CC}">
              <c16:uniqueId val="{00000009-0FE9-4EAD-822A-DE306FCBA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18401</c:v>
                </c:pt>
                <c:pt idx="3">
                  <c:v>18572</c:v>
                </c:pt>
                <c:pt idx="6">
                  <c:v>18567</c:v>
                </c:pt>
                <c:pt idx="9">
                  <c:v>18253</c:v>
                </c:pt>
                <c:pt idx="12">
                  <c:v>18305</c:v>
                </c:pt>
              </c:numCache>
            </c:numRef>
          </c:val>
          <c:extLst>
            <c:ext xmlns:c16="http://schemas.microsoft.com/office/drawing/2014/chart" uri="{C3380CC4-5D6E-409C-BE32-E72D297353CC}">
              <c16:uniqueId val="{0000000A-0FE9-4EAD-822A-DE306FCBAC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9438</c:v>
                </c:pt>
                <c:pt idx="2">
                  <c:v>#N/A</c:v>
                </c:pt>
                <c:pt idx="3">
                  <c:v>#N/A</c:v>
                </c:pt>
                <c:pt idx="4">
                  <c:v>9956</c:v>
                </c:pt>
                <c:pt idx="5">
                  <c:v>#N/A</c:v>
                </c:pt>
                <c:pt idx="6">
                  <c:v>#N/A</c:v>
                </c:pt>
                <c:pt idx="7">
                  <c:v>10057</c:v>
                </c:pt>
                <c:pt idx="8">
                  <c:v>#N/A</c:v>
                </c:pt>
                <c:pt idx="9">
                  <c:v>#N/A</c:v>
                </c:pt>
                <c:pt idx="10">
                  <c:v>9058</c:v>
                </c:pt>
                <c:pt idx="11">
                  <c:v>#N/A</c:v>
                </c:pt>
                <c:pt idx="12">
                  <c:v>#N/A</c:v>
                </c:pt>
                <c:pt idx="13">
                  <c:v>8216</c:v>
                </c:pt>
                <c:pt idx="14">
                  <c:v>#N/A</c:v>
                </c:pt>
              </c:numCache>
            </c:numRef>
          </c:val>
          <c:smooth val="0"/>
          <c:extLst>
            <c:ext xmlns:c16="http://schemas.microsoft.com/office/drawing/2014/chart" uri="{C3380CC4-5D6E-409C-BE32-E72D297353CC}">
              <c16:uniqueId val="{0000000B-0FE9-4EAD-822A-DE306FCBAC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753</c:v>
                </c:pt>
                <c:pt idx="1">
                  <c:v>1054</c:v>
                </c:pt>
                <c:pt idx="2">
                  <c:v>1155</c:v>
                </c:pt>
              </c:numCache>
            </c:numRef>
          </c:val>
          <c:extLst>
            <c:ext xmlns:c16="http://schemas.microsoft.com/office/drawing/2014/chart" uri="{C3380CC4-5D6E-409C-BE32-E72D297353CC}">
              <c16:uniqueId val="{00000000-76B0-444B-9982-4A63C2FB7D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76B0-444B-9982-4A63C2FB7D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1921</c:v>
                </c:pt>
                <c:pt idx="1">
                  <c:v>1814</c:v>
                </c:pt>
                <c:pt idx="2">
                  <c:v>2040</c:v>
                </c:pt>
              </c:numCache>
            </c:numRef>
          </c:val>
          <c:extLst>
            <c:ext xmlns:c16="http://schemas.microsoft.com/office/drawing/2014/chart" uri="{C3380CC4-5D6E-409C-BE32-E72D297353CC}">
              <c16:uniqueId val="{00000002-76B0-444B-9982-4A63C2FB7D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{AD8A7FEE-8EDF-42E2-AF9F-984299564A47}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67-4953-9CBE-C4D5B9F25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{10181C26-BAD2-4B4D-8DB4-F6788254BC3C}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67-4953-9CBE-C4D5B9F25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{C1C8A454-4FBE-4764-8D5E-3918AF1CB00B}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67-4953-9CBE-C4D5B9F25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{BE9CA9CE-8D10-4AEC-9D5A-E31B8EC8D66D}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67-4953-9CBE-C4D5B9F25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{1B5CF67C-406F-46E5-B66A-21DB88132CDC}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67-4953-9CBE-C4D5B9F259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{AD588B57-EBFE-4255-92CD-7685D5DEB910}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67-4953-9CBE-C4D5B9F259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{FA6129E7-E424-421D-8C26-2F43CABA198B}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67-4953-9CBE-C4D5B9F259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{327419A1-E398-4CA6-9FBD-698271FF35B0}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67-4953-9CBE-C4D5B9F259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{8AB9890E-8360-4AAD-B274-C51EFE7D7330}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67-4953-9CBE-C4D5B9F25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60.5</c:v>
                </c:pt>
                <c:pt idx="16">
                  <c:v>62</c:v>
                </c:pt>
                <c:pt idx="24">
                  <c:v>63.6</c:v>
                </c:pt>
                <c:pt idx="32">
                  <c:v>65.099999999999994</c:v>
                </c:pt>
              </c:numCache>
            </c:numRef>
          </c:xVal>
          <c:yVal>
            <c:numRef>
              <c:f>公会計指標分析・財政指標組合せ分析表!$BP$51:$DC$51</c:f>
              <c:numCache>
                <c:formatCode>#,##0.0;"▲ "#,##0.0</c:formatCode>
                <c:ptCount val="40"/>
                <c:pt idx="0">
                  <c:v>95.9</c:v>
                </c:pt>
                <c:pt idx="8">
                  <c:v>102.2</c:v>
                </c:pt>
                <c:pt idx="16">
                  <c:v>102.2</c:v>
                </c:pt>
                <c:pt idx="24">
                  <c:v>91.5</c:v>
                </c:pt>
                <c:pt idx="32">
                  <c:v>81.8</c:v>
                </c:pt>
              </c:numCache>
            </c:numRef>
          </c:yVal>
          <c:smooth val="0"/>
          <c:extLst>
            <c:ext xmlns:c16="http://schemas.microsoft.com/office/drawing/2014/chart" uri="{C3380CC4-5D6E-409C-BE32-E72D297353CC}">
              <c16:uniqueId val="{00000009-3067-4953-9CBE-C4D5B9F259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{54B7753A-3C8D-4F79-8998-CB856B6D9D69}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67-4953-9CBE-C4D5B9F259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{B17BE050-AABA-44A0-8F58-973296A80303}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67-4953-9CBE-C4D5B9F25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{77685C2D-DCD8-4224-BB73-5C84891EC9E2}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67-4953-9CBE-C4D5B9F25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{BEBC8528-D5D5-4059-9331-8F944EF0C2B8}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67-4953-9CBE-C4D5B9F25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{41516CEC-5239-4C65-8DBE-F1190EA32A84}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67-4953-9CBE-C4D5B9F259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{058E9B2A-5CF7-4ED5-A4DA-3A7CDF0681D0}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67-4953-9CBE-C4D5B9F259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{1647268F-D066-43A7-9BA3-60A2AFF4CD7D}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67-4953-9CBE-C4D5B9F259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{27921CB6-7291-4B95-9075-0F7829031CE8}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67-4953-9CBE-C4D5B9F259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{DCFBF80F-D549-4A9A-9F88-4287614CD402}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67-4953-9CBE-C4D5B9F25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067-4953-9CBE-C4D5B9F259ED}"/>
            </c:ext>
          </c:extLst>
        </c:ser>
        <c:dLbls>
          <c:showLegendKey val="0"/>
          <c:showVal val="1"/>
          <c:showCatName val="0"/>
          <c:showSerName val="0"/>
          <c:showPercent val="0"/>
          <c:showBubbleSize val="0"/>
        </c:dLbls>
        <c:axId val="46179840"/>
        <c:axId val="46181760"/>
      </c:scatterChart>
      <c:valAx>
        <c:axId val="46179840"/>
        <c:scaling>
          <c:orientation val="minMax"/>
          <c:max val="66"/>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{ADC3BF0A-125C-4ED5-AC94-2988A44F8A3B}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556-417F-BD96-AE8C4F00E5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{267B3B62-85D9-4271-BAFE-3B6E191152AD}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56-417F-BD96-AE8C4F00E5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{EEAF70FF-FD59-4DEE-8C40-C092906659A5}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56-417F-BD96-AE8C4F00E5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{2A2835E0-EFC3-4334-A7B8-74EB8873F66B}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56-417F-BD96-AE8C4F00E5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{0426F0FD-EC98-46A5-A744-5957F04D479F}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56-417F-BD96-AE8C4F00E5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{0BEEB53E-011F-4243-AB4B-100C522F8A63}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556-417F-BD96-AE8C4F00E5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{15624504-B44E-470C-ABF3-1612091B357E}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556-417F-BD96-AE8C4F00E5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{9BDA3A64-0A96-42BB-BA43-47B8B40A986B}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556-417F-BD96-AE8C4F00E5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{AF9A9445-30E2-4273-A918-D899C514602E}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556-417F-BD96-AE8C4F00E5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8.5</c:v>
                </c:pt>
                <c:pt idx="16">
                  <c:v>9.5</c:v>
                </c:pt>
                <c:pt idx="24">
                  <c:v>9.8000000000000007</c:v>
                </c:pt>
                <c:pt idx="32">
                  <c:v>9.9</c:v>
                </c:pt>
              </c:numCache>
            </c:numRef>
          </c:xVal>
          <c:yVal>
            <c:numRef>
              <c:f>公会計指標分析・財政指標組合せ分析表!$BP$73:$DC$73</c:f>
              <c:numCache>
                <c:formatCode>#,##0.0;"▲ "#,##0.0</c:formatCode>
                <c:ptCount val="40"/>
                <c:pt idx="0">
                  <c:v>95.9</c:v>
                </c:pt>
                <c:pt idx="8">
                  <c:v>102.2</c:v>
                </c:pt>
                <c:pt idx="16">
                  <c:v>102.2</c:v>
                </c:pt>
                <c:pt idx="24">
                  <c:v>91.5</c:v>
                </c:pt>
                <c:pt idx="32">
                  <c:v>81.8</c:v>
                </c:pt>
              </c:numCache>
            </c:numRef>
          </c:yVal>
          <c:smooth val="0"/>
          <c:extLst>
            <c:ext xmlns:c16="http://schemas.microsoft.com/office/drawing/2014/chart" uri="{C3380CC4-5D6E-409C-BE32-E72D297353CC}">
              <c16:uniqueId val="{00000009-1556-417F-BD96-AE8C4F00E5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{0F2ECADE-2ADB-4FD0-8106-452AF23B9A80}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556-417F-BD96-AE8C4F00E5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{03959582-64B5-4A8E-989F-BCD1098890AC}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56-417F-BD96-AE8C4F00E5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{4A3701F4-9938-4FA1-8C5D-554696EB2842}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56-417F-BD96-AE8C4F00E5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{6BCBE3E1-20A5-4324-89D7-E8EE6D1C289F}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56-417F-BD96-AE8C4F00E5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{44D56085-5AD1-4BB7-A09E-2742C9024F54}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56-417F-BD96-AE8C4F00E5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{4DA3CB2A-0812-4E37-A1C3-5120C369FD20}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556-417F-BD96-AE8C4F00E5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{F158D631-0665-4C4C-B9AF-7F72B3BD1321}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556-417F-BD96-AE8C4F00E5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{E5086545-DBFF-45D6-8C97-01735C60F168}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556-417F-BD96-AE8C4F00E5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{339A8DB4-F1C0-495D-A72B-211DC33B1C4E}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556-417F-BD96-AE8C4F00E5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1556-417F-BD96-AE8C4F00E53E}"/>
            </c:ext>
          </c:extLst>
        </c:ser>
        <c:dLbls>
          <c:showLegendKey val="0"/>
          <c:showVal val="1"/>
          <c:showCatName val="0"/>
          <c:showSerName val="0"/>
          <c:showPercent val="0"/>
          <c:showBubbleSize val="0"/>
        </c:dLbls>
        <c:axId val="84219776"/>
        <c:axId val="84234240"/>
      </c:scatterChart>
      <c:valAx>
        <c:axId val="84219776"/>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en-US"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令和元年度の元利償還金は、平成</a:t>
          </a:r>
          <a:r>
            <a:rPr lang="en-US"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19</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年に借入した一般廃棄物処理施設の大規模改修に係る事業債が平成</a:t>
          </a:r>
          <a:r>
            <a:rPr lang="en-US"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年度に償還終了したこと等から元利償還金の額が減少した。</a:t>
          </a: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今後も、公共施設の統廃合など普通建設事業の増額が見込まれるが、事業を平準化しながら交付税措置のある起債を中心に計画を立てて借入することで、償還額の平準化や比率の急激な悪化防止を図る。また、全体の起債額を償還元金以下に抑えることを目標とし、公債費の抑制に努めていく。</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令和元年度の地方債現在高は、一般廃棄物処理施設大規模改修をはじめとする普通建設事業費の増額により新規借入額が償還元金を</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上回ったことで、</a:t>
          </a:r>
          <a:r>
            <a:rPr lang="en-US"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52</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増加した。</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一方で、公営企業債等繰入見込額は減少している。下水道事業会計の元利償還が進み、市債残高が減少したことによるものであるが、</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繰出金の</a:t>
          </a:r>
          <a:r>
            <a:rPr lang="en-US"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90</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以上</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が繰入見込額として算定されるなど、将来への大きな負担となっている。</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また、</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基金の積み増しによる充当可能基金の増額等により充当可能財源が増額となった。</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今後も引き続き地方債残高の縮減を進めるなど、財政の健全化に努めるとともに、公営企業の運営をより一層健全化していく必要がある。</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游明朝" panose="02020400000000000000" pitchFamily="18" charset="-128"/>
              <a:cs typeface="Times New Roman" panose="02020603050405020304" pitchFamily="18" charset="0"/>
            </a:rPr>
            <a:t> </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取崩額を上回る積</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み立て</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を行ったため、前年度に続き増加している。</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積立額の大きな基金は、財政調整基金及び一般廃棄物処理施設整備基金、公共施設修繕引当基金である。</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一般廃棄物処理施設整備基金や公共施設修繕引当基金など将来の施設更新に備える基金への積立をしている。</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老朽化した一般廃棄物処理施設の更新整備や公共施設の大規模改修等による取崩しも予定されていることから、計画的に積立をしていく。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一般廃棄物処理施設整備基金　・・・・　一般廃棄物処理施設の更新整備</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公共施設修繕引当基金  ・・・・・・・・・・・　公共施設の修繕に要する経費</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協働によるまちづくり基金 ・・・・・・・・・・　市民との協働によるまちづくりを推進する事業に要する経費</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ふるさと応援寄附基金 ・・・・・・・・・・・・・　ふるさと応援による寄附金</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中小企業従業員退職金等共済基金 ・・　中小企業従業員の退職金等共済資金に充てる資金</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将来の整備に向けた積立による増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将来の修繕に向けた積立による増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ふるさと応援寄附基金 ・・・・・・・・・・・・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ふるさと応援寄附金の増</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引き続き積立を行い、令和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施設の減価償却費を算定基礎として、一定の割合で毎年度積立を行う。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協働によるまちづくり基金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現在特定の事業がない。将来的に必要に応じて取り崩しを行う。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市民税や地方交付税の増収などを主な要因として、取崩額を上回る積</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立</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を行ったため、前年度に続き増加している。</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財政調整機能のみならず、</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積立が必要であり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基金の積立を行っていく必要がある。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変化なし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繰上げ償還など必要に応じて取り崩す。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現在のところ、新たな積立は予定していない。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令和元年度末時点における有形固定資産減価償却率は前年度比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ﾎﾟｲﾝﾄ増加している。また、類似団体平均や埼玉県平均を上回り、増加傾向にある。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当市の公共施設は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％以上が昭和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年代に整備されており、老朽化した公共施設の大規模改修、更新及び除却が必要となる。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年度に策定した公共施設個別施設計画により、公共施設の集約化・複合化、廃止などによる総量の適正化を推進する。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35288</xdr:rowOff>
    </xdr:from>
    <xdr:to>
      <xdr:col>23</xdr:col>
      <xdr:colOff>136525</xdr:colOff>
      <xdr:row>32</xdr:row>
      <xdr:rowOff>136888</xdr:rowOff>
    </xdr:to>
    <xdr:sp macro="" textlink="">
      <xdr:nvSpPr>
        <xdr:cNvPr id="83" name="楕円 82"/>
        <xdr:cNvSpPr/>
      </xdr:nvSpPr>
      <xdr:spPr>
        <a:xfrm>
          <a:off x="47117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13715</xdr:rowOff>
    </xdr:from>
    <xdr:ext cx="405111" cy="259045"/>
    <xdr:sp macro="" textlink="">
      <xdr:nvSpPr>
        <xdr:cNvPr id="84" name="有形固定資産減価償却率該当値テキスト"/>
        <xdr:cNvSpPr txBox="1"/>
      </xdr:nvSpPr>
      <xdr:spPr>
        <a:xfrm>
          <a:off x="4813300"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5" name="楕円 84"/>
        <xdr:cNvSpPr/>
      </xdr:nvSpPr>
      <xdr:spPr>
        <a:xfrm>
          <a:off x="4000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86088</xdr:rowOff>
    </xdr:to>
    <xdr:cxnSp macro="">
      <xdr:nvCxnSpPr>
        <xdr:cNvPr id="86" name="直線コネクタ 85"/>
        <xdr:cNvCxnSpPr/>
      </xdr:nvCxnSpPr>
      <xdr:spPr>
        <a:xfrm>
          <a:off x="4051300" y="629774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7" name="楕円 86"/>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39824</xdr:rowOff>
    </xdr:to>
    <xdr:cxnSp macro="">
      <xdr:nvCxnSpPr>
        <xdr:cNvPr id="88" name="直線コネクタ 87"/>
        <xdr:cNvCxnSpPr/>
      </xdr:nvCxnSpPr>
      <xdr:spPr>
        <a:xfrm>
          <a:off x="3289300" y="624840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161925</xdr:rowOff>
    </xdr:to>
    <xdr:cxnSp macro="">
      <xdr:nvCxnSpPr>
        <xdr:cNvPr id="90" name="直線コネクタ 89"/>
        <xdr:cNvCxnSpPr/>
      </xdr:nvCxnSpPr>
      <xdr:spPr>
        <a:xfrm>
          <a:off x="2527300" y="620213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30933</xdr:rowOff>
    </xdr:from>
    <xdr:to>
      <xdr:col>7</xdr:col>
      <xdr:colOff>187325</xdr:colOff>
      <xdr:row>31</xdr:row>
      <xdr:rowOff>132533</xdr:rowOff>
    </xdr:to>
    <xdr:sp macro="" textlink="">
      <xdr:nvSpPr>
        <xdr:cNvPr id="91" name="楕円 90"/>
        <xdr:cNvSpPr/>
      </xdr:nvSpPr>
      <xdr:spPr>
        <a:xfrm>
          <a:off x="1714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81733</xdr:rowOff>
    </xdr:from>
    <xdr:to>
      <xdr:col>11</xdr:col>
      <xdr:colOff>136525</xdr:colOff>
      <xdr:row>31</xdr:row>
      <xdr:rowOff>115661</xdr:rowOff>
    </xdr:to>
    <xdr:cxnSp macro="">
      <xdr:nvCxnSpPr>
        <xdr:cNvPr id="92" name="直線コネクタ 91"/>
        <xdr:cNvCxnSpPr/>
      </xdr:nvCxnSpPr>
      <xdr:spPr>
        <a:xfrm>
          <a:off x="1765300" y="616820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7" name="n_1mainValue有形固定資産減価償却率"/>
        <xdr:cNvSpPr txBox="1"/>
      </xdr:nvSpPr>
      <xdr:spPr>
        <a:xfrm>
          <a:off x="38360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8"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9"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00" name="n_4mainValue有形固定資産減価償却率"/>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債務償還比率は、類似団体平均や埼玉県平均を上回っているものの、平成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年度から改善傾向にある。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これは、地方債残高の減少や充当可能基金の増額によるものである。また、新規の市債借入について償還元金以下に抑えたことによる。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今後は、施設管理等の適正化による更新費用の抑制や、事業の平準化により全体の起債額を償還元金以下に抑えることを継続し、健全化を図っていく。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56188</xdr:rowOff>
    </xdr:from>
    <xdr:to>
      <xdr:col>76</xdr:col>
      <xdr:colOff>73025</xdr:colOff>
      <xdr:row>30</xdr:row>
      <xdr:rowOff>157788</xdr:rowOff>
    </xdr:to>
    <xdr:sp macro="" textlink="">
      <xdr:nvSpPr>
        <xdr:cNvPr id="147" name="楕円 146"/>
        <xdr:cNvSpPr/>
      </xdr:nvSpPr>
      <xdr:spPr>
        <a:xfrm>
          <a:off x="14744700" y="59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34615</xdr:rowOff>
    </xdr:from>
    <xdr:ext cx="469744" cy="259045"/>
    <xdr:sp macro="" textlink="">
      <xdr:nvSpPr>
        <xdr:cNvPr id="148" name="債務償還比率該当値テキスト"/>
        <xdr:cNvSpPr txBox="1"/>
      </xdr:nvSpPr>
      <xdr:spPr>
        <a:xfrm>
          <a:off x="14846300" y="59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62254</xdr:rowOff>
    </xdr:from>
    <xdr:to>
      <xdr:col>72</xdr:col>
      <xdr:colOff>123825</xdr:colOff>
      <xdr:row>30</xdr:row>
      <xdr:rowOff>163854</xdr:rowOff>
    </xdr:to>
    <xdr:sp macro="" textlink="">
      <xdr:nvSpPr>
        <xdr:cNvPr id="149" name="楕円 148"/>
        <xdr:cNvSpPr/>
      </xdr:nvSpPr>
      <xdr:spPr>
        <a:xfrm>
          <a:off x="14033500" y="59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106988</xdr:rowOff>
    </xdr:from>
    <xdr:to>
      <xdr:col>76</xdr:col>
      <xdr:colOff>22225</xdr:colOff>
      <xdr:row>30</xdr:row>
      <xdr:rowOff>113054</xdr:rowOff>
    </xdr:to>
    <xdr:cxnSp macro="">
      <xdr:nvCxnSpPr>
        <xdr:cNvPr id="150" name="直線コネクタ 149"/>
        <xdr:cNvCxnSpPr/>
      </xdr:nvCxnSpPr>
      <xdr:spPr>
        <a:xfrm flipV="1">
          <a:off x="14084300" y="6022013"/>
          <a:ext cx="711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117360</xdr:rowOff>
    </xdr:from>
    <xdr:to>
      <xdr:col>68</xdr:col>
      <xdr:colOff>123825</xdr:colOff>
      <xdr:row>31</xdr:row>
      <xdr:rowOff>47510</xdr:rowOff>
    </xdr:to>
    <xdr:sp macro="" textlink="">
      <xdr:nvSpPr>
        <xdr:cNvPr id="151" name="楕円 150"/>
        <xdr:cNvSpPr/>
      </xdr:nvSpPr>
      <xdr:spPr>
        <a:xfrm>
          <a:off x="13271500" y="60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113054</xdr:rowOff>
    </xdr:from>
    <xdr:to>
      <xdr:col>72</xdr:col>
      <xdr:colOff>73025</xdr:colOff>
      <xdr:row>30</xdr:row>
      <xdr:rowOff>168160</xdr:rowOff>
    </xdr:to>
    <xdr:cxnSp macro="">
      <xdr:nvCxnSpPr>
        <xdr:cNvPr id="152" name="直線コネクタ 151"/>
        <xdr:cNvCxnSpPr/>
      </xdr:nvCxnSpPr>
      <xdr:spPr>
        <a:xfrm flipV="1">
          <a:off x="13322300" y="6028079"/>
          <a:ext cx="7620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145221</xdr:rowOff>
    </xdr:from>
    <xdr:to>
      <xdr:col>64</xdr:col>
      <xdr:colOff>123825</xdr:colOff>
      <xdr:row>31</xdr:row>
      <xdr:rowOff>75371</xdr:rowOff>
    </xdr:to>
    <xdr:sp macro="" textlink="">
      <xdr:nvSpPr>
        <xdr:cNvPr id="153" name="楕円 152"/>
        <xdr:cNvSpPr/>
      </xdr:nvSpPr>
      <xdr:spPr>
        <a:xfrm>
          <a:off x="12509500" y="60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168160</xdr:rowOff>
    </xdr:from>
    <xdr:to>
      <xdr:col>68</xdr:col>
      <xdr:colOff>73025</xdr:colOff>
      <xdr:row>31</xdr:row>
      <xdr:rowOff>24571</xdr:rowOff>
    </xdr:to>
    <xdr:cxnSp macro="">
      <xdr:nvCxnSpPr>
        <xdr:cNvPr id="154" name="直線コネクタ 153"/>
        <xdr:cNvCxnSpPr/>
      </xdr:nvCxnSpPr>
      <xdr:spPr>
        <a:xfrm flipV="1">
          <a:off x="12560300" y="6083185"/>
          <a:ext cx="762000" cy="2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54544</xdr:rowOff>
    </xdr:from>
    <xdr:to>
      <xdr:col>60</xdr:col>
      <xdr:colOff>123825</xdr:colOff>
      <xdr:row>30</xdr:row>
      <xdr:rowOff>156144</xdr:rowOff>
    </xdr:to>
    <xdr:sp macro="" textlink="">
      <xdr:nvSpPr>
        <xdr:cNvPr id="155" name="楕円 154"/>
        <xdr:cNvSpPr/>
      </xdr:nvSpPr>
      <xdr:spPr>
        <a:xfrm>
          <a:off x="11747500" y="59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105344</xdr:rowOff>
    </xdr:from>
    <xdr:to>
      <xdr:col>64</xdr:col>
      <xdr:colOff>73025</xdr:colOff>
      <xdr:row>31</xdr:row>
      <xdr:rowOff>24571</xdr:rowOff>
    </xdr:to>
    <xdr:cxnSp macro="">
      <xdr:nvCxnSpPr>
        <xdr:cNvPr id="156" name="直線コネクタ 155"/>
        <xdr:cNvCxnSpPr/>
      </xdr:nvCxnSpPr>
      <xdr:spPr>
        <a:xfrm>
          <a:off x="11798300" y="6020369"/>
          <a:ext cx="7620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154981</xdr:rowOff>
    </xdr:from>
    <xdr:ext cx="469744" cy="259045"/>
    <xdr:sp macro="" textlink="">
      <xdr:nvSpPr>
        <xdr:cNvPr id="161" name="n_1mainValue債務償還比率"/>
        <xdr:cNvSpPr txBox="1"/>
      </xdr:nvSpPr>
      <xdr:spPr>
        <a:xfrm>
          <a:off x="13836727" y="60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38637</xdr:rowOff>
    </xdr:from>
    <xdr:ext cx="469744" cy="259045"/>
    <xdr:sp macro="" textlink="">
      <xdr:nvSpPr>
        <xdr:cNvPr id="162" name="n_2mainValue債務償還比率"/>
        <xdr:cNvSpPr txBox="1"/>
      </xdr:nvSpPr>
      <xdr:spPr>
        <a:xfrm>
          <a:off x="13087427" y="61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66498</xdr:rowOff>
    </xdr:from>
    <xdr:ext cx="469744" cy="259045"/>
    <xdr:sp macro="" textlink="">
      <xdr:nvSpPr>
        <xdr:cNvPr id="163" name="n_3mainValue債務償還比率"/>
        <xdr:cNvSpPr txBox="1"/>
      </xdr:nvSpPr>
      <xdr:spPr>
        <a:xfrm>
          <a:off x="12325427" y="615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147271</xdr:rowOff>
    </xdr:from>
    <xdr:ext cx="469744" cy="259045"/>
    <xdr:sp macro="" textlink="">
      <xdr:nvSpPr>
        <xdr:cNvPr id="164" name="n_4mainValue債務償還比率"/>
        <xdr:cNvSpPr txBox="1"/>
      </xdr:nvSpPr>
      <xdr:spPr>
        <a:xfrm>
          <a:off x="11563427" y="60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26687</xdr:rowOff>
    </xdr:from>
    <xdr:ext cx="405111" cy="259045"/>
    <xdr:sp macro="" textlink="">
      <xdr:nvSpPr>
        <xdr:cNvPr id="72" name="【道路】&#10;有形固定資産減価償却率該当値テキスト"/>
        <xdr:cNvSpPr txBox="1"/>
      </xdr:nvSpPr>
      <xdr:spPr>
        <a:xfrm>
          <a:off x="4673600"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27686</xdr:rowOff>
    </xdr:from>
    <xdr:to>
      <xdr:col>20</xdr:col>
      <xdr:colOff>38100</xdr:colOff>
      <xdr:row>36</xdr:row>
      <xdr:rowOff>129286</xdr:rowOff>
    </xdr:to>
    <xdr:sp macro="" textlink="">
      <xdr:nvSpPr>
        <xdr:cNvPr id="73" name="楕円 72"/>
        <xdr:cNvSpPr/>
      </xdr:nvSpPr>
      <xdr:spPr>
        <a:xfrm>
          <a:off x="3746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78486</xdr:rowOff>
    </xdr:from>
    <xdr:to>
      <xdr:col>24</xdr:col>
      <xdr:colOff>63500</xdr:colOff>
      <xdr:row>36</xdr:row>
      <xdr:rowOff>99060</xdr:rowOff>
    </xdr:to>
    <xdr:cxnSp macro="">
      <xdr:nvCxnSpPr>
        <xdr:cNvPr id="74" name="直線コネクタ 73"/>
        <xdr:cNvCxnSpPr/>
      </xdr:nvCxnSpPr>
      <xdr:spPr>
        <a:xfrm>
          <a:off x="3797300" y="625068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xdr:rowOff>
    </xdr:from>
    <xdr:to>
      <xdr:col>15</xdr:col>
      <xdr:colOff>101600</xdr:colOff>
      <xdr:row>36</xdr:row>
      <xdr:rowOff>106426</xdr:rowOff>
    </xdr:to>
    <xdr:sp macro="" textlink="">
      <xdr:nvSpPr>
        <xdr:cNvPr id="75" name="楕円 74"/>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78486</xdr:rowOff>
    </xdr:to>
    <xdr:cxnSp macro="">
      <xdr:nvCxnSpPr>
        <xdr:cNvPr id="76" name="直線コネクタ 75"/>
        <xdr:cNvCxnSpPr/>
      </xdr:nvCxnSpPr>
      <xdr:spPr>
        <a:xfrm>
          <a:off x="2908300" y="62278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xdr:rowOff>
    </xdr:from>
    <xdr:to>
      <xdr:col>10</xdr:col>
      <xdr:colOff>165100</xdr:colOff>
      <xdr:row>36</xdr:row>
      <xdr:rowOff>101854</xdr:rowOff>
    </xdr:to>
    <xdr:sp macro="" textlink="">
      <xdr:nvSpPr>
        <xdr:cNvPr id="77" name="楕円 76"/>
        <xdr:cNvSpPr/>
      </xdr:nvSpPr>
      <xdr:spPr>
        <a:xfrm>
          <a:off x="1968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51054</xdr:rowOff>
    </xdr:from>
    <xdr:to>
      <xdr:col>15</xdr:col>
      <xdr:colOff>50800</xdr:colOff>
      <xdr:row>36</xdr:row>
      <xdr:rowOff>55626</xdr:rowOff>
    </xdr:to>
    <xdr:cxnSp macro="">
      <xdr:nvCxnSpPr>
        <xdr:cNvPr id="78" name="直線コネクタ 77"/>
        <xdr:cNvCxnSpPr/>
      </xdr:nvCxnSpPr>
      <xdr:spPr>
        <a:xfrm>
          <a:off x="2019300" y="62232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137414</xdr:rowOff>
    </xdr:from>
    <xdr:to>
      <xdr:col>6</xdr:col>
      <xdr:colOff>38100</xdr:colOff>
      <xdr:row>36</xdr:row>
      <xdr:rowOff>67564</xdr:rowOff>
    </xdr:to>
    <xdr:sp macro="" textlink="">
      <xdr:nvSpPr>
        <xdr:cNvPr id="79" name="楕円 78"/>
        <xdr:cNvSpPr/>
      </xdr:nvSpPr>
      <xdr:spPr>
        <a:xfrm>
          <a:off x="1079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xdr:rowOff>
    </xdr:from>
    <xdr:to>
      <xdr:col>10</xdr:col>
      <xdr:colOff>114300</xdr:colOff>
      <xdr:row>36</xdr:row>
      <xdr:rowOff>51054</xdr:rowOff>
    </xdr:to>
    <xdr:cxnSp macro="">
      <xdr:nvCxnSpPr>
        <xdr:cNvPr id="80" name="直線コネクタ 79"/>
        <xdr:cNvCxnSpPr/>
      </xdr:nvCxnSpPr>
      <xdr:spPr>
        <a:xfrm>
          <a:off x="1130300" y="61889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120413</xdr:rowOff>
    </xdr:from>
    <xdr:ext cx="405111" cy="259045"/>
    <xdr:sp macro="" textlink="">
      <xdr:nvSpPr>
        <xdr:cNvPr id="85" name="n_1mainValue【道路】&#10;有形固定資産減価償却率"/>
        <xdr:cNvSpPr txBox="1"/>
      </xdr:nvSpPr>
      <xdr:spPr>
        <a:xfrm>
          <a:off x="3582044"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97553</xdr:rowOff>
    </xdr:from>
    <xdr:ext cx="405111" cy="259045"/>
    <xdr:sp macro="" textlink="">
      <xdr:nvSpPr>
        <xdr:cNvPr id="86" name="n_2mainValue【道路】&#10;有形固定資産減価償却率"/>
        <xdr:cNvSpPr txBox="1"/>
      </xdr:nvSpPr>
      <xdr:spPr>
        <a:xfrm>
          <a:off x="2705744"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92981</xdr:rowOff>
    </xdr:from>
    <xdr:ext cx="405111" cy="259045"/>
    <xdr:sp macro="" textlink="">
      <xdr:nvSpPr>
        <xdr:cNvPr id="87" name="n_3mainValue【道路】&#10;有形固定資産減価償却率"/>
        <xdr:cNvSpPr txBox="1"/>
      </xdr:nvSpPr>
      <xdr:spPr>
        <a:xfrm>
          <a:off x="1816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8" name="n_4main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39668</xdr:rowOff>
    </xdr:from>
    <xdr:to>
      <xdr:col>55</xdr:col>
      <xdr:colOff>50800</xdr:colOff>
      <xdr:row>40</xdr:row>
      <xdr:rowOff>141268</xdr:rowOff>
    </xdr:to>
    <xdr:sp macro="" textlink="">
      <xdr:nvSpPr>
        <xdr:cNvPr id="128" name="楕円 127"/>
        <xdr:cNvSpPr/>
      </xdr:nvSpPr>
      <xdr:spPr>
        <a:xfrm>
          <a:off x="10426700" y="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62545</xdr:rowOff>
    </xdr:from>
    <xdr:ext cx="534377" cy="259045"/>
    <xdr:sp macro="" textlink="">
      <xdr:nvSpPr>
        <xdr:cNvPr id="129" name="【道路】&#10;一人当たり延長該当値テキスト"/>
        <xdr:cNvSpPr txBox="1"/>
      </xdr:nvSpPr>
      <xdr:spPr>
        <a:xfrm>
          <a:off x="10515600" y="67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42202</xdr:rowOff>
    </xdr:from>
    <xdr:to>
      <xdr:col>50</xdr:col>
      <xdr:colOff>165100</xdr:colOff>
      <xdr:row>40</xdr:row>
      <xdr:rowOff>143802</xdr:rowOff>
    </xdr:to>
    <xdr:sp macro="" textlink="">
      <xdr:nvSpPr>
        <xdr:cNvPr id="130" name="楕円 129"/>
        <xdr:cNvSpPr/>
      </xdr:nvSpPr>
      <xdr:spPr>
        <a:xfrm>
          <a:off x="9588500" y="69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90468</xdr:rowOff>
    </xdr:from>
    <xdr:to>
      <xdr:col>55</xdr:col>
      <xdr:colOff>0</xdr:colOff>
      <xdr:row>40</xdr:row>
      <xdr:rowOff>93002</xdr:rowOff>
    </xdr:to>
    <xdr:cxnSp macro="">
      <xdr:nvCxnSpPr>
        <xdr:cNvPr id="131" name="直線コネクタ 130"/>
        <xdr:cNvCxnSpPr/>
      </xdr:nvCxnSpPr>
      <xdr:spPr>
        <a:xfrm flipV="1">
          <a:off x="9639300" y="6948468"/>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43535</xdr:rowOff>
    </xdr:from>
    <xdr:to>
      <xdr:col>46</xdr:col>
      <xdr:colOff>38100</xdr:colOff>
      <xdr:row>40</xdr:row>
      <xdr:rowOff>145135</xdr:rowOff>
    </xdr:to>
    <xdr:sp macro="" textlink="">
      <xdr:nvSpPr>
        <xdr:cNvPr id="132" name="楕円 131"/>
        <xdr:cNvSpPr/>
      </xdr:nvSpPr>
      <xdr:spPr>
        <a:xfrm>
          <a:off x="86995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93002</xdr:rowOff>
    </xdr:from>
    <xdr:to>
      <xdr:col>50</xdr:col>
      <xdr:colOff>114300</xdr:colOff>
      <xdr:row>40</xdr:row>
      <xdr:rowOff>94335</xdr:rowOff>
    </xdr:to>
    <xdr:cxnSp macro="">
      <xdr:nvCxnSpPr>
        <xdr:cNvPr id="133" name="直線コネクタ 132"/>
        <xdr:cNvCxnSpPr/>
      </xdr:nvCxnSpPr>
      <xdr:spPr>
        <a:xfrm flipV="1">
          <a:off x="8750300" y="69510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44659</xdr:rowOff>
    </xdr:from>
    <xdr:to>
      <xdr:col>41</xdr:col>
      <xdr:colOff>101600</xdr:colOff>
      <xdr:row>40</xdr:row>
      <xdr:rowOff>146259</xdr:rowOff>
    </xdr:to>
    <xdr:sp macro="" textlink="">
      <xdr:nvSpPr>
        <xdr:cNvPr id="134" name="楕円 133"/>
        <xdr:cNvSpPr/>
      </xdr:nvSpPr>
      <xdr:spPr>
        <a:xfrm>
          <a:off x="7810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94335</xdr:rowOff>
    </xdr:from>
    <xdr:to>
      <xdr:col>45</xdr:col>
      <xdr:colOff>177800</xdr:colOff>
      <xdr:row>40</xdr:row>
      <xdr:rowOff>95459</xdr:rowOff>
    </xdr:to>
    <xdr:cxnSp macro="">
      <xdr:nvCxnSpPr>
        <xdr:cNvPr id="135" name="直線コネクタ 134"/>
        <xdr:cNvCxnSpPr/>
      </xdr:nvCxnSpPr>
      <xdr:spPr>
        <a:xfrm flipV="1">
          <a:off x="7861300" y="695233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45631</xdr:rowOff>
    </xdr:from>
    <xdr:to>
      <xdr:col>36</xdr:col>
      <xdr:colOff>165100</xdr:colOff>
      <xdr:row>40</xdr:row>
      <xdr:rowOff>147231</xdr:rowOff>
    </xdr:to>
    <xdr:sp macro="" textlink="">
      <xdr:nvSpPr>
        <xdr:cNvPr id="136" name="楕円 135"/>
        <xdr:cNvSpPr/>
      </xdr:nvSpPr>
      <xdr:spPr>
        <a:xfrm>
          <a:off x="6921500" y="6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95459</xdr:rowOff>
    </xdr:from>
    <xdr:to>
      <xdr:col>41</xdr:col>
      <xdr:colOff>50800</xdr:colOff>
      <xdr:row>40</xdr:row>
      <xdr:rowOff>96431</xdr:rowOff>
    </xdr:to>
    <xdr:cxnSp macro="">
      <xdr:nvCxnSpPr>
        <xdr:cNvPr id="137" name="直線コネクタ 136"/>
        <xdr:cNvCxnSpPr/>
      </xdr:nvCxnSpPr>
      <xdr:spPr>
        <a:xfrm flipV="1">
          <a:off x="6972300" y="695345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160329</xdr:rowOff>
    </xdr:from>
    <xdr:ext cx="534377" cy="259045"/>
    <xdr:sp macro="" textlink="">
      <xdr:nvSpPr>
        <xdr:cNvPr id="142" name="n_1mainValue【道路】&#10;一人当たり延長"/>
        <xdr:cNvSpPr txBox="1"/>
      </xdr:nvSpPr>
      <xdr:spPr>
        <a:xfrm>
          <a:off x="9359411" y="6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136262</xdr:rowOff>
    </xdr:from>
    <xdr:ext cx="534377" cy="259045"/>
    <xdr:sp macro="" textlink="">
      <xdr:nvSpPr>
        <xdr:cNvPr id="143" name="n_2mainValue【道路】&#10;一人当たり延長"/>
        <xdr:cNvSpPr txBox="1"/>
      </xdr:nvSpPr>
      <xdr:spPr>
        <a:xfrm>
          <a:off x="8483111" y="69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162786</xdr:rowOff>
    </xdr:from>
    <xdr:ext cx="534377" cy="259045"/>
    <xdr:sp macro="" textlink="">
      <xdr:nvSpPr>
        <xdr:cNvPr id="144" name="n_3mainValue【道路】&#10;一人当たり延長"/>
        <xdr:cNvSpPr txBox="1"/>
      </xdr:nvSpPr>
      <xdr:spPr>
        <a:xfrm>
          <a:off x="7594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163758</xdr:rowOff>
    </xdr:from>
    <xdr:ext cx="534377" cy="259045"/>
    <xdr:sp macro="" textlink="">
      <xdr:nvSpPr>
        <xdr:cNvPr id="145" name="n_4mainValue【道路】&#10;一人当たり延長"/>
        <xdr:cNvSpPr txBox="1"/>
      </xdr:nvSpPr>
      <xdr:spPr>
        <a:xfrm>
          <a:off x="6705111" y="66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6" name="楕円 185"/>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145432</xdr:rowOff>
    </xdr:from>
    <xdr:ext cx="405111" cy="259045"/>
    <xdr:sp macro="" textlink="">
      <xdr:nvSpPr>
        <xdr:cNvPr id="187" name="【橋りょう・トンネル】&#10;有形固定資産減価償却率該当値テキスト"/>
        <xdr:cNvSpPr txBox="1"/>
      </xdr:nvSpPr>
      <xdr:spPr>
        <a:xfrm>
          <a:off x="4673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8" name="楕円 187"/>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1905</xdr:rowOff>
    </xdr:to>
    <xdr:cxnSp macro="">
      <xdr:nvCxnSpPr>
        <xdr:cNvPr id="189" name="直線コネクタ 188"/>
        <xdr:cNvCxnSpPr/>
      </xdr:nvCxnSpPr>
      <xdr:spPr>
        <a:xfrm>
          <a:off x="3797300" y="10260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0" name="楕円 189"/>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144780</xdr:rowOff>
    </xdr:to>
    <xdr:cxnSp macro="">
      <xdr:nvCxnSpPr>
        <xdr:cNvPr id="191" name="直線コネクタ 190"/>
        <xdr:cNvCxnSpPr/>
      </xdr:nvCxnSpPr>
      <xdr:spPr>
        <a:xfrm>
          <a:off x="2908300" y="10239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2" name="楕円 191"/>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123825</xdr:rowOff>
    </xdr:to>
    <xdr:cxnSp macro="">
      <xdr:nvCxnSpPr>
        <xdr:cNvPr id="193" name="直線コネクタ 192"/>
        <xdr:cNvCxnSpPr/>
      </xdr:nvCxnSpPr>
      <xdr:spPr>
        <a:xfrm>
          <a:off x="2019300" y="10222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4" name="楕円 193"/>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106680</xdr:rowOff>
    </xdr:to>
    <xdr:cxnSp macro="">
      <xdr:nvCxnSpPr>
        <xdr:cNvPr id="195" name="直線コネクタ 194"/>
        <xdr:cNvCxnSpPr/>
      </xdr:nvCxnSpPr>
      <xdr:spPr>
        <a:xfrm>
          <a:off x="1130300" y="10201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0" name="n_1main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201" name="n_2mainValue【橋りょう・トンネ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202" name="n_3mainValue【橋りょう・トンネル】&#10;有形固定資産減価償却率"/>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3" name="n_4mainValue【橋りょう・トンネル】&#10;有形固定資産減価償却率"/>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98041</xdr:rowOff>
    </xdr:from>
    <xdr:to>
      <xdr:col>55</xdr:col>
      <xdr:colOff>50800</xdr:colOff>
      <xdr:row>63</xdr:row>
      <xdr:rowOff>28191</xdr:rowOff>
    </xdr:to>
    <xdr:sp macro="" textlink="">
      <xdr:nvSpPr>
        <xdr:cNvPr id="241" name="楕円 240"/>
        <xdr:cNvSpPr/>
      </xdr:nvSpPr>
      <xdr:spPr>
        <a:xfrm>
          <a:off x="10426700" y="107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76468</xdr:rowOff>
    </xdr:from>
    <xdr:ext cx="534377" cy="259045"/>
    <xdr:sp macro="" textlink="">
      <xdr:nvSpPr>
        <xdr:cNvPr id="242" name="【橋りょう・トンネル】&#10;一人当たり有形固定資産（償却資産）額該当値テキスト"/>
        <xdr:cNvSpPr txBox="1"/>
      </xdr:nvSpPr>
      <xdr:spPr>
        <a:xfrm>
          <a:off x="10515600" y="107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99696</xdr:rowOff>
    </xdr:from>
    <xdr:to>
      <xdr:col>50</xdr:col>
      <xdr:colOff>165100</xdr:colOff>
      <xdr:row>63</xdr:row>
      <xdr:rowOff>29846</xdr:rowOff>
    </xdr:to>
    <xdr:sp macro="" textlink="">
      <xdr:nvSpPr>
        <xdr:cNvPr id="243" name="楕円 242"/>
        <xdr:cNvSpPr/>
      </xdr:nvSpPr>
      <xdr:spPr>
        <a:xfrm>
          <a:off x="9588500" y="10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148841</xdr:rowOff>
    </xdr:from>
    <xdr:to>
      <xdr:col>55</xdr:col>
      <xdr:colOff>0</xdr:colOff>
      <xdr:row>62</xdr:row>
      <xdr:rowOff>150496</xdr:rowOff>
    </xdr:to>
    <xdr:cxnSp macro="">
      <xdr:nvCxnSpPr>
        <xdr:cNvPr id="244" name="直線コネクタ 243"/>
        <xdr:cNvCxnSpPr/>
      </xdr:nvCxnSpPr>
      <xdr:spPr>
        <a:xfrm flipV="1">
          <a:off x="9639300" y="10778741"/>
          <a:ext cx="8382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101850</xdr:rowOff>
    </xdr:from>
    <xdr:to>
      <xdr:col>46</xdr:col>
      <xdr:colOff>38100</xdr:colOff>
      <xdr:row>63</xdr:row>
      <xdr:rowOff>32000</xdr:rowOff>
    </xdr:to>
    <xdr:sp macro="" textlink="">
      <xdr:nvSpPr>
        <xdr:cNvPr id="245" name="楕円 244"/>
        <xdr:cNvSpPr/>
      </xdr:nvSpPr>
      <xdr:spPr>
        <a:xfrm>
          <a:off x="8699500" y="10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150496</xdr:rowOff>
    </xdr:from>
    <xdr:to>
      <xdr:col>50</xdr:col>
      <xdr:colOff>114300</xdr:colOff>
      <xdr:row>62</xdr:row>
      <xdr:rowOff>152650</xdr:rowOff>
    </xdr:to>
    <xdr:cxnSp macro="">
      <xdr:nvCxnSpPr>
        <xdr:cNvPr id="246" name="直線コネクタ 245"/>
        <xdr:cNvCxnSpPr/>
      </xdr:nvCxnSpPr>
      <xdr:spPr>
        <a:xfrm flipV="1">
          <a:off x="8750300" y="1078039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104973</xdr:rowOff>
    </xdr:from>
    <xdr:to>
      <xdr:col>41</xdr:col>
      <xdr:colOff>101600</xdr:colOff>
      <xdr:row>63</xdr:row>
      <xdr:rowOff>35123</xdr:rowOff>
    </xdr:to>
    <xdr:sp macro="" textlink="">
      <xdr:nvSpPr>
        <xdr:cNvPr id="247" name="楕円 246"/>
        <xdr:cNvSpPr/>
      </xdr:nvSpPr>
      <xdr:spPr>
        <a:xfrm>
          <a:off x="7810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152650</xdr:rowOff>
    </xdr:from>
    <xdr:to>
      <xdr:col>45</xdr:col>
      <xdr:colOff>177800</xdr:colOff>
      <xdr:row>62</xdr:row>
      <xdr:rowOff>155773</xdr:rowOff>
    </xdr:to>
    <xdr:cxnSp macro="">
      <xdr:nvCxnSpPr>
        <xdr:cNvPr id="248" name="直線コネクタ 247"/>
        <xdr:cNvCxnSpPr/>
      </xdr:nvCxnSpPr>
      <xdr:spPr>
        <a:xfrm flipV="1">
          <a:off x="7861300" y="1078255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108614</xdr:rowOff>
    </xdr:from>
    <xdr:to>
      <xdr:col>36</xdr:col>
      <xdr:colOff>165100</xdr:colOff>
      <xdr:row>63</xdr:row>
      <xdr:rowOff>38764</xdr:rowOff>
    </xdr:to>
    <xdr:sp macro="" textlink="">
      <xdr:nvSpPr>
        <xdr:cNvPr id="249" name="楕円 248"/>
        <xdr:cNvSpPr/>
      </xdr:nvSpPr>
      <xdr:spPr>
        <a:xfrm>
          <a:off x="6921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155773</xdr:rowOff>
    </xdr:from>
    <xdr:to>
      <xdr:col>41</xdr:col>
      <xdr:colOff>50800</xdr:colOff>
      <xdr:row>62</xdr:row>
      <xdr:rowOff>159414</xdr:rowOff>
    </xdr:to>
    <xdr:cxnSp macro="">
      <xdr:nvCxnSpPr>
        <xdr:cNvPr id="250" name="直線コネクタ 249"/>
        <xdr:cNvCxnSpPr/>
      </xdr:nvCxnSpPr>
      <xdr:spPr>
        <a:xfrm flipV="1">
          <a:off x="6972300" y="10785673"/>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20973</xdr:rowOff>
    </xdr:from>
    <xdr:ext cx="534377" cy="259045"/>
    <xdr:sp macro="" textlink="">
      <xdr:nvSpPr>
        <xdr:cNvPr id="255" name="n_1mainValue【橋りょう・トンネル】&#10;一人当たり有形固定資産（償却資産）額"/>
        <xdr:cNvSpPr txBox="1"/>
      </xdr:nvSpPr>
      <xdr:spPr>
        <a:xfrm>
          <a:off x="9359411" y="108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23127</xdr:rowOff>
    </xdr:from>
    <xdr:ext cx="534377" cy="259045"/>
    <xdr:sp macro="" textlink="">
      <xdr:nvSpPr>
        <xdr:cNvPr id="256" name="n_2mainValue【橋りょう・トンネル】&#10;一人当たり有形固定資産（償却資産）額"/>
        <xdr:cNvSpPr txBox="1"/>
      </xdr:nvSpPr>
      <xdr:spPr>
        <a:xfrm>
          <a:off x="8483111" y="108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26250</xdr:rowOff>
    </xdr:from>
    <xdr:ext cx="534377" cy="259045"/>
    <xdr:sp macro="" textlink="">
      <xdr:nvSpPr>
        <xdr:cNvPr id="257" name="n_3mainValue【橋りょう・トンネル】&#10;一人当たり有形固定資産（償却資産）額"/>
        <xdr:cNvSpPr txBox="1"/>
      </xdr:nvSpPr>
      <xdr:spPr>
        <a:xfrm>
          <a:off x="75941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29891</xdr:rowOff>
    </xdr:from>
    <xdr:ext cx="534377" cy="259045"/>
    <xdr:sp macro="" textlink="">
      <xdr:nvSpPr>
        <xdr:cNvPr id="258" name="n_4mainValue【橋りょう・トンネル】&#10;一人当たり有形固定資産（償却資産）額"/>
        <xdr:cNvSpPr txBox="1"/>
      </xdr:nvSpPr>
      <xdr:spPr>
        <a:xfrm>
          <a:off x="67051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300" name="楕円 299"/>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1" name="【公営住宅】&#10;有形固定資産減価償却率該当値テキスト"/>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2" name="楕円 301"/>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64226</xdr:rowOff>
    </xdr:to>
    <xdr:cxnSp macro="">
      <xdr:nvCxnSpPr>
        <xdr:cNvPr id="303" name="直線コネクタ 302"/>
        <xdr:cNvCxnSpPr/>
      </xdr:nvCxnSpPr>
      <xdr:spPr>
        <a:xfrm>
          <a:off x="3797300" y="14431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153851</xdr:rowOff>
    </xdr:from>
    <xdr:to>
      <xdr:col>15</xdr:col>
      <xdr:colOff>101600</xdr:colOff>
      <xdr:row>84</xdr:row>
      <xdr:rowOff>84001</xdr:rowOff>
    </xdr:to>
    <xdr:sp macro="" textlink="">
      <xdr:nvSpPr>
        <xdr:cNvPr id="304" name="楕円 303"/>
        <xdr:cNvSpPr/>
      </xdr:nvSpPr>
      <xdr:spPr>
        <a:xfrm>
          <a:off x="2857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33201</xdr:rowOff>
    </xdr:to>
    <xdr:cxnSp macro="">
      <xdr:nvCxnSpPr>
        <xdr:cNvPr id="305" name="直線コネクタ 304"/>
        <xdr:cNvCxnSpPr/>
      </xdr:nvCxnSpPr>
      <xdr:spPr>
        <a:xfrm flipV="1">
          <a:off x="2908300" y="144317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306" name="楕円 305"/>
        <xdr:cNvSpPr/>
      </xdr:nvSpPr>
      <xdr:spPr>
        <a:xfrm>
          <a:off x="196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168729</xdr:rowOff>
    </xdr:from>
    <xdr:to>
      <xdr:col>15</xdr:col>
      <xdr:colOff>50800</xdr:colOff>
      <xdr:row>84</xdr:row>
      <xdr:rowOff>33201</xdr:rowOff>
    </xdr:to>
    <xdr:cxnSp macro="">
      <xdr:nvCxnSpPr>
        <xdr:cNvPr id="307" name="直線コネクタ 306"/>
        <xdr:cNvCxnSpPr/>
      </xdr:nvCxnSpPr>
      <xdr:spPr>
        <a:xfrm>
          <a:off x="2019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08" name="楕円 307"/>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160564</xdr:rowOff>
    </xdr:from>
    <xdr:to>
      <xdr:col>10</xdr:col>
      <xdr:colOff>114300</xdr:colOff>
      <xdr:row>83</xdr:row>
      <xdr:rowOff>168729</xdr:rowOff>
    </xdr:to>
    <xdr:cxnSp macro="">
      <xdr:nvCxnSpPr>
        <xdr:cNvPr id="309" name="直線コネクタ 308"/>
        <xdr:cNvCxnSpPr/>
      </xdr:nvCxnSpPr>
      <xdr:spPr>
        <a:xfrm>
          <a:off x="1130300" y="143909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4" name="n_1mainValue【公営住宅】&#10;有形固定資産減価償却率"/>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75128</xdr:rowOff>
    </xdr:from>
    <xdr:ext cx="405111" cy="259045"/>
    <xdr:sp macro="" textlink="">
      <xdr:nvSpPr>
        <xdr:cNvPr id="315" name="n_2mainValue【公営住宅】&#10;有形固定資産減価償却率"/>
        <xdr:cNvSpPr txBox="1"/>
      </xdr:nvSpPr>
      <xdr:spPr>
        <a:xfrm>
          <a:off x="2705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316" name="n_3mainValue【公営住宅】&#10;有形固定資産減価償却率"/>
        <xdr:cNvSpPr txBox="1"/>
      </xdr:nvSpPr>
      <xdr:spPr>
        <a:xfrm>
          <a:off x="1816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17" name="n_4mainValue【公営住宅】&#10;有形固定資産減価償却率"/>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125985</xdr:rowOff>
    </xdr:from>
    <xdr:to>
      <xdr:col>55</xdr:col>
      <xdr:colOff>50800</xdr:colOff>
      <xdr:row>86</xdr:row>
      <xdr:rowOff>56135</xdr:rowOff>
    </xdr:to>
    <xdr:sp macro="" textlink="">
      <xdr:nvSpPr>
        <xdr:cNvPr id="357" name="楕円 356"/>
        <xdr:cNvSpPr/>
      </xdr:nvSpPr>
      <xdr:spPr>
        <a:xfrm>
          <a:off x="104267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40912</xdr:rowOff>
    </xdr:from>
    <xdr:ext cx="469744" cy="259045"/>
    <xdr:sp macro="" textlink="">
      <xdr:nvSpPr>
        <xdr:cNvPr id="358" name="【公営住宅】&#10;一人当たり面積該当値テキスト"/>
        <xdr:cNvSpPr txBox="1"/>
      </xdr:nvSpPr>
      <xdr:spPr>
        <a:xfrm>
          <a:off x="10515600" y="1461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59" name="楕円 358"/>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5335</xdr:rowOff>
    </xdr:from>
    <xdr:to>
      <xdr:col>55</xdr:col>
      <xdr:colOff>0</xdr:colOff>
      <xdr:row>86</xdr:row>
      <xdr:rowOff>6096</xdr:rowOff>
    </xdr:to>
    <xdr:cxnSp macro="">
      <xdr:nvCxnSpPr>
        <xdr:cNvPr id="360" name="直線コネクタ 359"/>
        <xdr:cNvCxnSpPr/>
      </xdr:nvCxnSpPr>
      <xdr:spPr>
        <a:xfrm flipV="1">
          <a:off x="9639300" y="1475003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61" name="楕円 360"/>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6096</xdr:rowOff>
    </xdr:to>
    <xdr:cxnSp macro="">
      <xdr:nvCxnSpPr>
        <xdr:cNvPr id="362" name="直線コネクタ 361"/>
        <xdr:cNvCxnSpPr/>
      </xdr:nvCxnSpPr>
      <xdr:spPr>
        <a:xfrm>
          <a:off x="8750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127508</xdr:rowOff>
    </xdr:from>
    <xdr:to>
      <xdr:col>41</xdr:col>
      <xdr:colOff>101600</xdr:colOff>
      <xdr:row>86</xdr:row>
      <xdr:rowOff>57658</xdr:rowOff>
    </xdr:to>
    <xdr:sp macro="" textlink="">
      <xdr:nvSpPr>
        <xdr:cNvPr id="363" name="楕円 362"/>
        <xdr:cNvSpPr/>
      </xdr:nvSpPr>
      <xdr:spPr>
        <a:xfrm>
          <a:off x="7810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xdr:rowOff>
    </xdr:from>
    <xdr:to>
      <xdr:col>45</xdr:col>
      <xdr:colOff>177800</xdr:colOff>
      <xdr:row>86</xdr:row>
      <xdr:rowOff>6858</xdr:rowOff>
    </xdr:to>
    <xdr:cxnSp macro="">
      <xdr:nvCxnSpPr>
        <xdr:cNvPr id="364" name="直線コネクタ 363"/>
        <xdr:cNvCxnSpPr/>
      </xdr:nvCxnSpPr>
      <xdr:spPr>
        <a:xfrm flipV="1">
          <a:off x="7861300" y="14750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65" name="楕円 364"/>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6858</xdr:rowOff>
    </xdr:from>
    <xdr:to>
      <xdr:col>41</xdr:col>
      <xdr:colOff>50800</xdr:colOff>
      <xdr:row>86</xdr:row>
      <xdr:rowOff>7620</xdr:rowOff>
    </xdr:to>
    <xdr:cxnSp macro="">
      <xdr:nvCxnSpPr>
        <xdr:cNvPr id="366" name="直線コネクタ 365"/>
        <xdr:cNvCxnSpPr/>
      </xdr:nvCxnSpPr>
      <xdr:spPr>
        <a:xfrm flipV="1">
          <a:off x="6972300" y="1475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71" name="n_1mainValue【公営住宅】&#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72" name="n_2mainValue【公営住宅】&#10;一人当たり面積"/>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48785</xdr:rowOff>
    </xdr:from>
    <xdr:ext cx="469744" cy="259045"/>
    <xdr:sp macro="" textlink="">
      <xdr:nvSpPr>
        <xdr:cNvPr id="373" name="n_3mainValue【公営住宅】&#10;一人当たり面積"/>
        <xdr:cNvSpPr txBox="1"/>
      </xdr:nvSpPr>
      <xdr:spPr>
        <a:xfrm>
          <a:off x="76264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74" name="n_4mainValue【公営住宅】&#10;一人当たり面積"/>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431" name="楕円 430"/>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432" name="【認定こども園・幼稚園・保育所】&#10;有形固定資産減価償却率該当値テキスト"/>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33" name="楕円 432"/>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40</xdr:row>
      <xdr:rowOff>3810</xdr:rowOff>
    </xdr:to>
    <xdr:cxnSp macro="">
      <xdr:nvCxnSpPr>
        <xdr:cNvPr id="434" name="直線コネクタ 433"/>
        <xdr:cNvCxnSpPr/>
      </xdr:nvCxnSpPr>
      <xdr:spPr>
        <a:xfrm>
          <a:off x="15481300" y="6804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35" name="楕円 434"/>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118110</xdr:rowOff>
    </xdr:to>
    <xdr:cxnSp macro="">
      <xdr:nvCxnSpPr>
        <xdr:cNvPr id="436" name="直線コネクタ 435"/>
        <xdr:cNvCxnSpPr/>
      </xdr:nvCxnSpPr>
      <xdr:spPr>
        <a:xfrm>
          <a:off x="14592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37" name="楕円 436"/>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62865</xdr:rowOff>
    </xdr:to>
    <xdr:cxnSp macro="">
      <xdr:nvCxnSpPr>
        <xdr:cNvPr id="438" name="直線コネクタ 437"/>
        <xdr:cNvCxnSpPr/>
      </xdr:nvCxnSpPr>
      <xdr:spPr>
        <a:xfrm>
          <a:off x="13703300" y="6692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63500</xdr:rowOff>
    </xdr:from>
    <xdr:to>
      <xdr:col>67</xdr:col>
      <xdr:colOff>101600</xdr:colOff>
      <xdr:row>38</xdr:row>
      <xdr:rowOff>165100</xdr:rowOff>
    </xdr:to>
    <xdr:sp macro="" textlink="">
      <xdr:nvSpPr>
        <xdr:cNvPr id="439" name="楕円 438"/>
        <xdr:cNvSpPr/>
      </xdr:nvSpPr>
      <xdr:spPr>
        <a:xfrm>
          <a:off x="1276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114300</xdr:rowOff>
    </xdr:from>
    <xdr:to>
      <xdr:col>71</xdr:col>
      <xdr:colOff>177800</xdr:colOff>
      <xdr:row>39</xdr:row>
      <xdr:rowOff>5715</xdr:rowOff>
    </xdr:to>
    <xdr:cxnSp macro="">
      <xdr:nvCxnSpPr>
        <xdr:cNvPr id="440" name="直線コネクタ 439"/>
        <xdr:cNvCxnSpPr/>
      </xdr:nvCxnSpPr>
      <xdr:spPr>
        <a:xfrm>
          <a:off x="12814300" y="66294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45" name="n_1mainValue【認定こども園・幼稚園・保育所】&#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46"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47" name="n_3mainValue【認定こども園・幼稚園・保育所】&#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156227</xdr:rowOff>
    </xdr:from>
    <xdr:ext cx="405111" cy="259045"/>
    <xdr:sp macro="" textlink="">
      <xdr:nvSpPr>
        <xdr:cNvPr id="448" name="n_4mainValue【認定こども園・幼稚園・保育所】&#10;有形固定資産減価償却率"/>
        <xdr:cNvSpPr txBox="1"/>
      </xdr:nvSpPr>
      <xdr:spPr>
        <a:xfrm>
          <a:off x="12611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88" name="楕円 487"/>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133367</xdr:rowOff>
    </xdr:from>
    <xdr:ext cx="469744" cy="259045"/>
    <xdr:sp macro="" textlink="">
      <xdr:nvSpPr>
        <xdr:cNvPr id="489" name="【認定こども園・幼稚園・保育所】&#10;一人当たり面積該当値テキスト"/>
        <xdr:cNvSpPr txBox="1"/>
      </xdr:nvSpPr>
      <xdr:spPr>
        <a:xfrm>
          <a:off x="22199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90" name="楕円 489"/>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491" name="直線コネクタ 490"/>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92" name="楕円 491"/>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93" name="直線コネクタ 492"/>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94" name="楕円 493"/>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95" name="直線コネクタ 494"/>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158750</xdr:rowOff>
    </xdr:from>
    <xdr:to>
      <xdr:col>98</xdr:col>
      <xdr:colOff>38100</xdr:colOff>
      <xdr:row>41</xdr:row>
      <xdr:rowOff>88900</xdr:rowOff>
    </xdr:to>
    <xdr:sp macro="" textlink="">
      <xdr:nvSpPr>
        <xdr:cNvPr id="496" name="楕円 495"/>
        <xdr:cNvSpPr/>
      </xdr:nvSpPr>
      <xdr:spPr>
        <a:xfrm>
          <a:off x="18605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38100</xdr:rowOff>
    </xdr:to>
    <xdr:cxnSp macro="">
      <xdr:nvCxnSpPr>
        <xdr:cNvPr id="497" name="直線コネクタ 496"/>
        <xdr:cNvCxnSpPr/>
      </xdr:nvCxnSpPr>
      <xdr:spPr>
        <a:xfrm flipV="1">
          <a:off x="18656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502"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503"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504"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80027</xdr:rowOff>
    </xdr:from>
    <xdr:ext cx="469744" cy="259045"/>
    <xdr:sp macro="" textlink="">
      <xdr:nvSpPr>
        <xdr:cNvPr id="505" name="n_4mainValue【認定こども園・幼稚園・保育所】&#10;一人当たり面積"/>
        <xdr:cNvSpPr txBox="1"/>
      </xdr:nvSpPr>
      <xdr:spPr>
        <a:xfrm>
          <a:off x="18421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48" name="楕円 547"/>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49" name="【学校施設】&#10;有形固定資産減価償却率該当値テキスト"/>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550" name="楕円 549"/>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107769</xdr:rowOff>
    </xdr:to>
    <xdr:cxnSp macro="">
      <xdr:nvCxnSpPr>
        <xdr:cNvPr id="551" name="直線コネクタ 550"/>
        <xdr:cNvCxnSpPr/>
      </xdr:nvCxnSpPr>
      <xdr:spPr>
        <a:xfrm>
          <a:off x="15481300" y="103261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552" name="楕円 551"/>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39188</xdr:rowOff>
    </xdr:to>
    <xdr:cxnSp macro="">
      <xdr:nvCxnSpPr>
        <xdr:cNvPr id="553" name="直線コネクタ 552"/>
        <xdr:cNvCxnSpPr/>
      </xdr:nvCxnSpPr>
      <xdr:spPr>
        <a:xfrm>
          <a:off x="14592300" y="102576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54" name="楕円 553"/>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142059</xdr:rowOff>
    </xdr:to>
    <xdr:cxnSp macro="">
      <xdr:nvCxnSpPr>
        <xdr:cNvPr id="555" name="直線コネクタ 554"/>
        <xdr:cNvCxnSpPr/>
      </xdr:nvCxnSpPr>
      <xdr:spPr>
        <a:xfrm>
          <a:off x="13703300" y="102020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56" name="楕円 555"/>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86541</xdr:rowOff>
    </xdr:to>
    <xdr:cxnSp macro="">
      <xdr:nvCxnSpPr>
        <xdr:cNvPr id="557" name="直線コネクタ 556"/>
        <xdr:cNvCxnSpPr/>
      </xdr:nvCxnSpPr>
      <xdr:spPr>
        <a:xfrm>
          <a:off x="12814300" y="1010738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562"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3" name="n_2mainValue【学校施設】&#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4" name="n_3main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65" name="n_4mainValue【学校施設】&#10;有形固定資産減価償却率"/>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117907</xdr:rowOff>
    </xdr:from>
    <xdr:to>
      <xdr:col>116</xdr:col>
      <xdr:colOff>114300</xdr:colOff>
      <xdr:row>62</xdr:row>
      <xdr:rowOff>48057</xdr:rowOff>
    </xdr:to>
    <xdr:sp macro="" textlink="">
      <xdr:nvSpPr>
        <xdr:cNvPr id="604" name="楕円 603"/>
        <xdr:cNvSpPr/>
      </xdr:nvSpPr>
      <xdr:spPr>
        <a:xfrm>
          <a:off x="221107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96334</xdr:rowOff>
    </xdr:from>
    <xdr:ext cx="469744" cy="259045"/>
    <xdr:sp macro="" textlink="">
      <xdr:nvSpPr>
        <xdr:cNvPr id="605" name="【学校施設】&#10;一人当たり面積該当値テキスト"/>
        <xdr:cNvSpPr txBox="1"/>
      </xdr:nvSpPr>
      <xdr:spPr>
        <a:xfrm>
          <a:off x="22199600" y="105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127965</xdr:rowOff>
    </xdr:from>
    <xdr:to>
      <xdr:col>112</xdr:col>
      <xdr:colOff>38100</xdr:colOff>
      <xdr:row>62</xdr:row>
      <xdr:rowOff>58115</xdr:rowOff>
    </xdr:to>
    <xdr:sp macro="" textlink="">
      <xdr:nvSpPr>
        <xdr:cNvPr id="606" name="楕円 605"/>
        <xdr:cNvSpPr/>
      </xdr:nvSpPr>
      <xdr:spPr>
        <a:xfrm>
          <a:off x="212725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168707</xdr:rowOff>
    </xdr:from>
    <xdr:to>
      <xdr:col>116</xdr:col>
      <xdr:colOff>63500</xdr:colOff>
      <xdr:row>62</xdr:row>
      <xdr:rowOff>7315</xdr:rowOff>
    </xdr:to>
    <xdr:cxnSp macro="">
      <xdr:nvCxnSpPr>
        <xdr:cNvPr id="607" name="直線コネクタ 606"/>
        <xdr:cNvCxnSpPr/>
      </xdr:nvCxnSpPr>
      <xdr:spPr>
        <a:xfrm flipV="1">
          <a:off x="21323300" y="1062715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130708</xdr:rowOff>
    </xdr:from>
    <xdr:to>
      <xdr:col>107</xdr:col>
      <xdr:colOff>101600</xdr:colOff>
      <xdr:row>62</xdr:row>
      <xdr:rowOff>60858</xdr:rowOff>
    </xdr:to>
    <xdr:sp macro="" textlink="">
      <xdr:nvSpPr>
        <xdr:cNvPr id="608" name="楕円 607"/>
        <xdr:cNvSpPr/>
      </xdr:nvSpPr>
      <xdr:spPr>
        <a:xfrm>
          <a:off x="20383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xdr:rowOff>
    </xdr:from>
    <xdr:to>
      <xdr:col>111</xdr:col>
      <xdr:colOff>177800</xdr:colOff>
      <xdr:row>62</xdr:row>
      <xdr:rowOff>10058</xdr:rowOff>
    </xdr:to>
    <xdr:cxnSp macro="">
      <xdr:nvCxnSpPr>
        <xdr:cNvPr id="609" name="直線コネクタ 608"/>
        <xdr:cNvCxnSpPr/>
      </xdr:nvCxnSpPr>
      <xdr:spPr>
        <a:xfrm flipV="1">
          <a:off x="20434300" y="1063721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135280</xdr:rowOff>
    </xdr:from>
    <xdr:to>
      <xdr:col>102</xdr:col>
      <xdr:colOff>165100</xdr:colOff>
      <xdr:row>62</xdr:row>
      <xdr:rowOff>65430</xdr:rowOff>
    </xdr:to>
    <xdr:sp macro="" textlink="">
      <xdr:nvSpPr>
        <xdr:cNvPr id="610" name="楕円 609"/>
        <xdr:cNvSpPr/>
      </xdr:nvSpPr>
      <xdr:spPr>
        <a:xfrm>
          <a:off x="19494500" y="105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xdr:rowOff>
    </xdr:from>
    <xdr:to>
      <xdr:col>107</xdr:col>
      <xdr:colOff>50800</xdr:colOff>
      <xdr:row>62</xdr:row>
      <xdr:rowOff>14630</xdr:rowOff>
    </xdr:to>
    <xdr:cxnSp macro="">
      <xdr:nvCxnSpPr>
        <xdr:cNvPr id="611" name="直線コネクタ 610"/>
        <xdr:cNvCxnSpPr/>
      </xdr:nvCxnSpPr>
      <xdr:spPr>
        <a:xfrm flipV="1">
          <a:off x="19545300" y="10639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140767</xdr:rowOff>
    </xdr:from>
    <xdr:to>
      <xdr:col>98</xdr:col>
      <xdr:colOff>38100</xdr:colOff>
      <xdr:row>62</xdr:row>
      <xdr:rowOff>70917</xdr:rowOff>
    </xdr:to>
    <xdr:sp macro="" textlink="">
      <xdr:nvSpPr>
        <xdr:cNvPr id="612" name="楕円 611"/>
        <xdr:cNvSpPr/>
      </xdr:nvSpPr>
      <xdr:spPr>
        <a:xfrm>
          <a:off x="18605500" y="10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xdr:rowOff>
    </xdr:from>
    <xdr:to>
      <xdr:col>102</xdr:col>
      <xdr:colOff>114300</xdr:colOff>
      <xdr:row>62</xdr:row>
      <xdr:rowOff>20117</xdr:rowOff>
    </xdr:to>
    <xdr:cxnSp macro="">
      <xdr:nvCxnSpPr>
        <xdr:cNvPr id="613" name="直線コネクタ 612"/>
        <xdr:cNvCxnSpPr/>
      </xdr:nvCxnSpPr>
      <xdr:spPr>
        <a:xfrm flipV="1">
          <a:off x="18656300" y="1064453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49242</xdr:rowOff>
    </xdr:from>
    <xdr:ext cx="469744" cy="259045"/>
    <xdr:sp macro="" textlink="">
      <xdr:nvSpPr>
        <xdr:cNvPr id="618" name="n_1mainValue【学校施設】&#10;一人当たり面積"/>
        <xdr:cNvSpPr txBox="1"/>
      </xdr:nvSpPr>
      <xdr:spPr>
        <a:xfrm>
          <a:off x="21075727" y="106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51985</xdr:rowOff>
    </xdr:from>
    <xdr:ext cx="469744" cy="259045"/>
    <xdr:sp macro="" textlink="">
      <xdr:nvSpPr>
        <xdr:cNvPr id="619" name="n_2mainValue【学校施設】&#10;一人当たり面積"/>
        <xdr:cNvSpPr txBox="1"/>
      </xdr:nvSpPr>
      <xdr:spPr>
        <a:xfrm>
          <a:off x="201994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56557</xdr:rowOff>
    </xdr:from>
    <xdr:ext cx="469744" cy="259045"/>
    <xdr:sp macro="" textlink="">
      <xdr:nvSpPr>
        <xdr:cNvPr id="620" name="n_3mainValue【学校施設】&#10;一人当たり面積"/>
        <xdr:cNvSpPr txBox="1"/>
      </xdr:nvSpPr>
      <xdr:spPr>
        <a:xfrm>
          <a:off x="193104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62044</xdr:rowOff>
    </xdr:from>
    <xdr:ext cx="469744" cy="259045"/>
    <xdr:sp macro="" textlink="">
      <xdr:nvSpPr>
        <xdr:cNvPr id="621" name="n_4mainValue【学校施設】&#10;一人当たり面積"/>
        <xdr:cNvSpPr txBox="1"/>
      </xdr:nvSpPr>
      <xdr:spPr>
        <a:xfrm>
          <a:off x="18421427" y="10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8" name="楕円 677"/>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125747</xdr:rowOff>
    </xdr:from>
    <xdr:ext cx="405111" cy="259045"/>
    <xdr:sp macro="" textlink="">
      <xdr:nvSpPr>
        <xdr:cNvPr id="679" name="【公民館】&#10;有形固定資産減価償却率該当値テキスト"/>
        <xdr:cNvSpPr txBox="1"/>
      </xdr:nvSpPr>
      <xdr:spPr>
        <a:xfrm>
          <a:off x="16357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97789</xdr:rowOff>
    </xdr:from>
    <xdr:to>
      <xdr:col>81</xdr:col>
      <xdr:colOff>101600</xdr:colOff>
      <xdr:row>105</xdr:row>
      <xdr:rowOff>27939</xdr:rowOff>
    </xdr:to>
    <xdr:sp macro="" textlink="">
      <xdr:nvSpPr>
        <xdr:cNvPr id="680" name="楕円 679"/>
        <xdr:cNvSpPr/>
      </xdr:nvSpPr>
      <xdr:spPr>
        <a:xfrm>
          <a:off x="1543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148589</xdr:rowOff>
    </xdr:from>
    <xdr:to>
      <xdr:col>85</xdr:col>
      <xdr:colOff>127000</xdr:colOff>
      <xdr:row>105</xdr:row>
      <xdr:rowOff>26670</xdr:rowOff>
    </xdr:to>
    <xdr:cxnSp macro="">
      <xdr:nvCxnSpPr>
        <xdr:cNvPr id="681" name="直線コネクタ 680"/>
        <xdr:cNvCxnSpPr/>
      </xdr:nvCxnSpPr>
      <xdr:spPr>
        <a:xfrm>
          <a:off x="15481300" y="179793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682" name="楕円 681"/>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148589</xdr:rowOff>
    </xdr:to>
    <xdr:cxnSp macro="">
      <xdr:nvCxnSpPr>
        <xdr:cNvPr id="683" name="直線コネクタ 682"/>
        <xdr:cNvCxnSpPr/>
      </xdr:nvCxnSpPr>
      <xdr:spPr>
        <a:xfrm>
          <a:off x="14592300" y="17927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684" name="楕円 683"/>
        <xdr:cNvSpPr/>
      </xdr:nvSpPr>
      <xdr:spPr>
        <a:xfrm>
          <a:off x="13652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40005</xdr:rowOff>
    </xdr:from>
    <xdr:to>
      <xdr:col>76</xdr:col>
      <xdr:colOff>114300</xdr:colOff>
      <xdr:row>104</xdr:row>
      <xdr:rowOff>97155</xdr:rowOff>
    </xdr:to>
    <xdr:cxnSp macro="">
      <xdr:nvCxnSpPr>
        <xdr:cNvPr id="685" name="直線コネクタ 684"/>
        <xdr:cNvCxnSpPr/>
      </xdr:nvCxnSpPr>
      <xdr:spPr>
        <a:xfrm>
          <a:off x="13703300" y="17870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109220</xdr:rowOff>
    </xdr:from>
    <xdr:to>
      <xdr:col>67</xdr:col>
      <xdr:colOff>101600</xdr:colOff>
      <xdr:row>104</xdr:row>
      <xdr:rowOff>39370</xdr:rowOff>
    </xdr:to>
    <xdr:sp macro="" textlink="">
      <xdr:nvSpPr>
        <xdr:cNvPr id="686" name="楕円 685"/>
        <xdr:cNvSpPr/>
      </xdr:nvSpPr>
      <xdr:spPr>
        <a:xfrm>
          <a:off x="12763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160020</xdr:rowOff>
    </xdr:from>
    <xdr:to>
      <xdr:col>71</xdr:col>
      <xdr:colOff>177800</xdr:colOff>
      <xdr:row>104</xdr:row>
      <xdr:rowOff>40005</xdr:rowOff>
    </xdr:to>
    <xdr:cxnSp macro="">
      <xdr:nvCxnSpPr>
        <xdr:cNvPr id="687" name="直線コネクタ 686"/>
        <xdr:cNvCxnSpPr/>
      </xdr:nvCxnSpPr>
      <xdr:spPr>
        <a:xfrm>
          <a:off x="12814300" y="1781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88"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89"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0"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9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19066</xdr:rowOff>
    </xdr:from>
    <xdr:ext cx="405111" cy="259045"/>
    <xdr:sp macro="" textlink="">
      <xdr:nvSpPr>
        <xdr:cNvPr id="692" name="n_1mainValue【公民館】&#10;有形固定資産減価償却率"/>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139082</xdr:rowOff>
    </xdr:from>
    <xdr:ext cx="405111" cy="259045"/>
    <xdr:sp macro="" textlink="">
      <xdr:nvSpPr>
        <xdr:cNvPr id="693" name="n_2mainValue【公民館】&#10;有形固定資産減価償却率"/>
        <xdr:cNvSpPr txBox="1"/>
      </xdr:nvSpPr>
      <xdr:spPr>
        <a:xfrm>
          <a:off x="14389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81932</xdr:rowOff>
    </xdr:from>
    <xdr:ext cx="405111" cy="259045"/>
    <xdr:sp macro="" textlink="">
      <xdr:nvSpPr>
        <xdr:cNvPr id="694" name="n_3mainValue【公民館】&#10;有形固定資産減価償却率"/>
        <xdr:cNvSpPr txBox="1"/>
      </xdr:nvSpPr>
      <xdr:spPr>
        <a:xfrm>
          <a:off x="13500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30497</xdr:rowOff>
    </xdr:from>
    <xdr:ext cx="405111" cy="259045"/>
    <xdr:sp macro="" textlink="">
      <xdr:nvSpPr>
        <xdr:cNvPr id="695" name="n_4mainValue【公民館】&#10;有形固定資産減価償却率"/>
        <xdr:cNvSpPr txBox="1"/>
      </xdr:nvSpPr>
      <xdr:spPr>
        <a:xfrm>
          <a:off x="12611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735" name="楕円 734"/>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736" name="【公民館】&#10;一人当たり面積該当値テキスト"/>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737" name="楕円 736"/>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72389</xdr:rowOff>
    </xdr:to>
    <xdr:cxnSp macro="">
      <xdr:nvCxnSpPr>
        <xdr:cNvPr id="738" name="直線コネクタ 737"/>
        <xdr:cNvCxnSpPr/>
      </xdr:nvCxnSpPr>
      <xdr:spPr>
        <a:xfrm flipV="1">
          <a:off x="21323300" y="18242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39" name="楕円 738"/>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740" name="直線コネクタ 739"/>
        <xdr:cNvCxnSpPr/>
      </xdr:nvCxnSpPr>
      <xdr:spPr>
        <a:xfrm flipV="1">
          <a:off x="20434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741" name="楕円 740"/>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742" name="直線コネクタ 741"/>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743" name="楕円 742"/>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744" name="直線コネクタ 743"/>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45"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46"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47"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8"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749" name="n_1mainValue【公民館】&#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750" name="n_2mainValue【公民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751"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752"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を除くほぼ全ての施設において有形固定資産減価償却率が平均を上回っている。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特に高くなっているのは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で、類似団体が改善しているのに対し、当市は前年度比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ポイント増加するなど、原価償却の進行が進んでいる。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保育所については現在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施設を有しているが、第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保育所を除く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年以上経過している。ただし、旧耐震基準の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施設については全て耐震改修が実施済みとなっており、定期的な点検・修繕を実施して安全性の確保を図っている。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今後は、市民ニーズを踏まえながら、令和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年度に策定した公共施設個別施設計画に基づき、施設の統廃合を推進するとともに、施設の効率的な維持管理・活用に一層努めていく。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図書館】&#10;有形固定資産減価償却率該当値テキスト"/>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64588</xdr:rowOff>
    </xdr:from>
    <xdr:to>
      <xdr:col>20</xdr:col>
      <xdr:colOff>38100</xdr:colOff>
      <xdr:row>39</xdr:row>
      <xdr:rowOff>166188</xdr:rowOff>
    </xdr:to>
    <xdr:sp macro="" textlink="">
      <xdr:nvSpPr>
        <xdr:cNvPr id="76" name="楕円 75"/>
        <xdr:cNvSpPr/>
      </xdr:nvSpPr>
      <xdr:spPr>
        <a:xfrm>
          <a:off x="3746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115388</xdr:rowOff>
    </xdr:from>
    <xdr:to>
      <xdr:col>24</xdr:col>
      <xdr:colOff>63500</xdr:colOff>
      <xdr:row>39</xdr:row>
      <xdr:rowOff>151312</xdr:rowOff>
    </xdr:to>
    <xdr:cxnSp macro="">
      <xdr:nvCxnSpPr>
        <xdr:cNvPr id="77" name="直線コネクタ 76"/>
        <xdr:cNvCxnSpPr/>
      </xdr:nvCxnSpPr>
      <xdr:spPr>
        <a:xfrm>
          <a:off x="3797300" y="68019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115388</xdr:rowOff>
    </xdr:to>
    <xdr:cxnSp macro="">
      <xdr:nvCxnSpPr>
        <xdr:cNvPr id="79" name="直線コネクタ 78"/>
        <xdr:cNvCxnSpPr/>
      </xdr:nvCxnSpPr>
      <xdr:spPr>
        <a:xfrm>
          <a:off x="2908300" y="676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46809</xdr:rowOff>
    </xdr:from>
    <xdr:to>
      <xdr:col>15</xdr:col>
      <xdr:colOff>50800</xdr:colOff>
      <xdr:row>39</xdr:row>
      <xdr:rowOff>81099</xdr:rowOff>
    </xdr:to>
    <xdr:cxnSp macro="">
      <xdr:nvCxnSpPr>
        <xdr:cNvPr id="81" name="直線コネクタ 80"/>
        <xdr:cNvCxnSpPr/>
      </xdr:nvCxnSpPr>
      <xdr:spPr>
        <a:xfrm>
          <a:off x="2019300" y="673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149497</xdr:rowOff>
    </xdr:from>
    <xdr:to>
      <xdr:col>6</xdr:col>
      <xdr:colOff>38100</xdr:colOff>
      <xdr:row>39</xdr:row>
      <xdr:rowOff>79647</xdr:rowOff>
    </xdr:to>
    <xdr:sp macro="" textlink="">
      <xdr:nvSpPr>
        <xdr:cNvPr id="82" name="楕円 81"/>
        <xdr:cNvSpPr/>
      </xdr:nvSpPr>
      <xdr:spPr>
        <a:xfrm>
          <a:off x="1079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28847</xdr:rowOff>
    </xdr:from>
    <xdr:to>
      <xdr:col>10</xdr:col>
      <xdr:colOff>114300</xdr:colOff>
      <xdr:row>39</xdr:row>
      <xdr:rowOff>46809</xdr:rowOff>
    </xdr:to>
    <xdr:cxnSp macro="">
      <xdr:nvCxnSpPr>
        <xdr:cNvPr id="83" name="直線コネクタ 82"/>
        <xdr:cNvCxnSpPr/>
      </xdr:nvCxnSpPr>
      <xdr:spPr>
        <a:xfrm>
          <a:off x="1130300" y="67153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157315</xdr:rowOff>
    </xdr:from>
    <xdr:ext cx="405111" cy="259045"/>
    <xdr:sp macro="" textlink="">
      <xdr:nvSpPr>
        <xdr:cNvPr id="88" name="n_1mainValue【図書館】&#10;有形固定資産減価償却率"/>
        <xdr:cNvSpPr txBox="1"/>
      </xdr:nvSpPr>
      <xdr:spPr>
        <a:xfrm>
          <a:off x="3582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図書館】&#10;有形固定資産減価償却率"/>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90" name="n_3mainValue【図書館】&#10;有形固定資産減価償却率"/>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70774</xdr:rowOff>
    </xdr:from>
    <xdr:ext cx="405111" cy="259045"/>
    <xdr:sp macro="" textlink="">
      <xdr:nvSpPr>
        <xdr:cNvPr id="91" name="n_4mainValue【図書館】&#10;有形固定資産減価償却率"/>
        <xdr:cNvSpPr txBox="1"/>
      </xdr:nvSpPr>
      <xdr:spPr>
        <a:xfrm>
          <a:off x="927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34" name="直線コネクタ 133"/>
        <xdr:cNvCxnSpPr/>
      </xdr:nvCxnSpPr>
      <xdr:spPr>
        <a:xfrm flipV="1">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139700</xdr:rowOff>
    </xdr:to>
    <xdr:cxnSp macro="">
      <xdr:nvCxnSpPr>
        <xdr:cNvPr id="136" name="直線コネクタ 135"/>
        <xdr:cNvCxnSpPr/>
      </xdr:nvCxnSpPr>
      <xdr:spPr>
        <a:xfrm flipV="1">
          <a:off x="8750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139700</xdr:rowOff>
    </xdr:to>
    <xdr:cxnSp macro="">
      <xdr:nvCxnSpPr>
        <xdr:cNvPr id="138" name="直線コネクタ 137"/>
        <xdr:cNvCxnSpPr/>
      </xdr:nvCxnSpPr>
      <xdr:spPr>
        <a:xfrm>
          <a:off x="7861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139700</xdr:rowOff>
    </xdr:to>
    <xdr:cxnSp macro="">
      <xdr:nvCxnSpPr>
        <xdr:cNvPr id="140" name="直線コネクタ 139"/>
        <xdr:cNvCxnSpPr/>
      </xdr:nvCxnSpPr>
      <xdr:spPr>
        <a:xfrm flipV="1">
          <a:off x="6972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5"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90" name="楕円 189"/>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191" name="【体育館・プール】&#10;有形固定資産減価償却率該当値テキスト"/>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2" name="楕円 191"/>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8165</xdr:rowOff>
    </xdr:to>
    <xdr:cxnSp macro="">
      <xdr:nvCxnSpPr>
        <xdr:cNvPr id="193" name="直線コネクタ 192"/>
        <xdr:cNvCxnSpPr/>
      </xdr:nvCxnSpPr>
      <xdr:spPr>
        <a:xfrm>
          <a:off x="3797300" y="104470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94" name="楕円 193"/>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160020</xdr:rowOff>
    </xdr:to>
    <xdr:cxnSp macro="">
      <xdr:nvCxnSpPr>
        <xdr:cNvPr id="195" name="直線コネクタ 194"/>
        <xdr:cNvCxnSpPr/>
      </xdr:nvCxnSpPr>
      <xdr:spPr>
        <a:xfrm>
          <a:off x="2908300" y="1040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6" name="楕円 195"/>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119199</xdr:rowOff>
    </xdr:to>
    <xdr:cxnSp macro="">
      <xdr:nvCxnSpPr>
        <xdr:cNvPr id="197" name="直線コネクタ 196"/>
        <xdr:cNvCxnSpPr/>
      </xdr:nvCxnSpPr>
      <xdr:spPr>
        <a:xfrm>
          <a:off x="2019300" y="1036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8" name="楕円 197"/>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76744</xdr:rowOff>
    </xdr:to>
    <xdr:cxnSp macro="">
      <xdr:nvCxnSpPr>
        <xdr:cNvPr id="199" name="直線コネクタ 198"/>
        <xdr:cNvCxnSpPr/>
      </xdr:nvCxnSpPr>
      <xdr:spPr>
        <a:xfrm>
          <a:off x="1130300" y="103229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4" name="n_1mainValue【体育館・プー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15076</xdr:rowOff>
    </xdr:from>
    <xdr:ext cx="405111" cy="259045"/>
    <xdr:sp macro="" textlink="">
      <xdr:nvSpPr>
        <xdr:cNvPr id="205" name="n_2mainValue【体育館・プール】&#10;有形固定資産減価償却率"/>
        <xdr:cNvSpPr txBox="1"/>
      </xdr:nvSpPr>
      <xdr:spPr>
        <a:xfrm>
          <a:off x="2705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6" name="n_3mainValue【体育館・プール】&#10;有形固定資産減価償却率"/>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7" name="n_4mainValue【体育館・プール】&#10;有形固定資産減価償却率"/>
        <xdr:cNvSpPr txBox="1"/>
      </xdr:nvSpPr>
      <xdr:spPr>
        <a:xfrm>
          <a:off x="927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7" name="楕円 24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8"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9" name="楕円 248"/>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163830</xdr:rowOff>
    </xdr:to>
    <xdr:cxnSp macro="">
      <xdr:nvCxnSpPr>
        <xdr:cNvPr id="250" name="直線コネクタ 249"/>
        <xdr:cNvCxnSpPr/>
      </xdr:nvCxnSpPr>
      <xdr:spPr>
        <a:xfrm flipV="1">
          <a:off x="9639300" y="1078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1" name="楕円 250"/>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163830</xdr:rowOff>
    </xdr:to>
    <xdr:cxnSp macro="">
      <xdr:nvCxnSpPr>
        <xdr:cNvPr id="252" name="直線コネクタ 251"/>
        <xdr:cNvCxnSpPr/>
      </xdr:nvCxnSpPr>
      <xdr:spPr>
        <a:xfrm>
          <a:off x="8750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163830</xdr:rowOff>
    </xdr:to>
    <xdr:cxnSp macro="">
      <xdr:nvCxnSpPr>
        <xdr:cNvPr id="254" name="直線コネクタ 253"/>
        <xdr:cNvCxnSpPr/>
      </xdr:nvCxnSpPr>
      <xdr:spPr>
        <a:xfrm>
          <a:off x="7861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114935</xdr:rowOff>
    </xdr:from>
    <xdr:to>
      <xdr:col>36</xdr:col>
      <xdr:colOff>165100</xdr:colOff>
      <xdr:row>63</xdr:row>
      <xdr:rowOff>45085</xdr:rowOff>
    </xdr:to>
    <xdr:sp macro="" textlink="">
      <xdr:nvSpPr>
        <xdr:cNvPr id="255" name="楕円 254"/>
        <xdr:cNvSpPr/>
      </xdr:nvSpPr>
      <xdr:spPr>
        <a:xfrm>
          <a:off x="692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165735</xdr:rowOff>
    </xdr:to>
    <xdr:cxnSp macro="">
      <xdr:nvCxnSpPr>
        <xdr:cNvPr id="256" name="直線コネクタ 255"/>
        <xdr:cNvCxnSpPr/>
      </xdr:nvCxnSpPr>
      <xdr:spPr>
        <a:xfrm flipV="1">
          <a:off x="6972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61"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2"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36212</xdr:rowOff>
    </xdr:from>
    <xdr:ext cx="469744" cy="259045"/>
    <xdr:sp macro="" textlink="">
      <xdr:nvSpPr>
        <xdr:cNvPr id="264" name="n_4mainValue【体育館・プール】&#10;一人当たり面積"/>
        <xdr:cNvSpPr txBox="1"/>
      </xdr:nvSpPr>
      <xdr:spPr>
        <a:xfrm>
          <a:off x="6737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5" name="楕円 304"/>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6" name="【福祉施設】&#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7" name="楕円 306"/>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81914</xdr:rowOff>
    </xdr:to>
    <xdr:cxnSp macro="">
      <xdr:nvCxnSpPr>
        <xdr:cNvPr id="308" name="直線コネクタ 307"/>
        <xdr:cNvCxnSpPr/>
      </xdr:nvCxnSpPr>
      <xdr:spPr>
        <a:xfrm flipV="1">
          <a:off x="3797300" y="144322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9" name="楕円 308"/>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81914</xdr:rowOff>
    </xdr:to>
    <xdr:cxnSp macro="">
      <xdr:nvCxnSpPr>
        <xdr:cNvPr id="310" name="直線コネクタ 309"/>
        <xdr:cNvCxnSpPr/>
      </xdr:nvCxnSpPr>
      <xdr:spPr>
        <a:xfrm>
          <a:off x="2908300" y="14436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11" name="楕円 310"/>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34289</xdr:rowOff>
    </xdr:to>
    <xdr:cxnSp macro="">
      <xdr:nvCxnSpPr>
        <xdr:cNvPr id="312" name="直線コネクタ 311"/>
        <xdr:cNvCxnSpPr/>
      </xdr:nvCxnSpPr>
      <xdr:spPr>
        <a:xfrm>
          <a:off x="2019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3" name="楕円 312"/>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158114</xdr:rowOff>
    </xdr:to>
    <xdr:cxnSp macro="">
      <xdr:nvCxnSpPr>
        <xdr:cNvPr id="314" name="直線コネクタ 313"/>
        <xdr:cNvCxnSpPr/>
      </xdr:nvCxnSpPr>
      <xdr:spPr>
        <a:xfrm>
          <a:off x="1130300" y="14344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9" name="n_1mainValue【福祉施設】&#10;有形固定資産減価償却率"/>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20" name="n_2mainValue【福祉施設】&#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21" name="n_3mainValue【福祉施設】&#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22" name="n_4mainValue【福祉施設】&#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42818</xdr:rowOff>
    </xdr:from>
    <xdr:to>
      <xdr:col>55</xdr:col>
      <xdr:colOff>50800</xdr:colOff>
      <xdr:row>86</xdr:row>
      <xdr:rowOff>144418</xdr:rowOff>
    </xdr:to>
    <xdr:sp macro="" textlink="">
      <xdr:nvSpPr>
        <xdr:cNvPr id="364" name="楕円 363"/>
        <xdr:cNvSpPr/>
      </xdr:nvSpPr>
      <xdr:spPr>
        <a:xfrm>
          <a:off x="10426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129195</xdr:rowOff>
    </xdr:from>
    <xdr:ext cx="469744" cy="259045"/>
    <xdr:sp macro="" textlink="">
      <xdr:nvSpPr>
        <xdr:cNvPr id="365" name="【福祉施設】&#10;一人当たり面積該当値テキスト"/>
        <xdr:cNvSpPr txBox="1"/>
      </xdr:nvSpPr>
      <xdr:spPr>
        <a:xfrm>
          <a:off x="10515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66" name="楕円 365"/>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93618</xdr:rowOff>
    </xdr:to>
    <xdr:cxnSp macro="">
      <xdr:nvCxnSpPr>
        <xdr:cNvPr id="367" name="直線コネクタ 366"/>
        <xdr:cNvCxnSpPr/>
      </xdr:nvCxnSpPr>
      <xdr:spPr>
        <a:xfrm>
          <a:off x="9639300" y="147795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68" name="楕円 367"/>
        <xdr:cNvSpPr/>
      </xdr:nvSpPr>
      <xdr:spPr>
        <a:xfrm>
          <a:off x="8699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69" name="直線コネクタ 368"/>
        <xdr:cNvCxnSpPr/>
      </xdr:nvCxnSpPr>
      <xdr:spPr>
        <a:xfrm>
          <a:off x="8750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155484</xdr:rowOff>
    </xdr:from>
    <xdr:to>
      <xdr:col>41</xdr:col>
      <xdr:colOff>101600</xdr:colOff>
      <xdr:row>86</xdr:row>
      <xdr:rowOff>85634</xdr:rowOff>
    </xdr:to>
    <xdr:sp macro="" textlink="">
      <xdr:nvSpPr>
        <xdr:cNvPr id="370" name="楕円 369"/>
        <xdr:cNvSpPr/>
      </xdr:nvSpPr>
      <xdr:spPr>
        <a:xfrm>
          <a:off x="781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34834</xdr:rowOff>
    </xdr:to>
    <xdr:cxnSp macro="">
      <xdr:nvCxnSpPr>
        <xdr:cNvPr id="371" name="直線コネクタ 370"/>
        <xdr:cNvCxnSpPr/>
      </xdr:nvCxnSpPr>
      <xdr:spPr>
        <a:xfrm>
          <a:off x="7861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155484</xdr:rowOff>
    </xdr:from>
    <xdr:to>
      <xdr:col>36</xdr:col>
      <xdr:colOff>165100</xdr:colOff>
      <xdr:row>86</xdr:row>
      <xdr:rowOff>85634</xdr:rowOff>
    </xdr:to>
    <xdr:sp macro="" textlink="">
      <xdr:nvSpPr>
        <xdr:cNvPr id="372" name="楕円 371"/>
        <xdr:cNvSpPr/>
      </xdr:nvSpPr>
      <xdr:spPr>
        <a:xfrm>
          <a:off x="692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34834</xdr:rowOff>
    </xdr:from>
    <xdr:to>
      <xdr:col>41</xdr:col>
      <xdr:colOff>50800</xdr:colOff>
      <xdr:row>86</xdr:row>
      <xdr:rowOff>34834</xdr:rowOff>
    </xdr:to>
    <xdr:cxnSp macro="">
      <xdr:nvCxnSpPr>
        <xdr:cNvPr id="373" name="直線コネクタ 372"/>
        <xdr:cNvCxnSpPr/>
      </xdr:nvCxnSpPr>
      <xdr:spPr>
        <a:xfrm>
          <a:off x="6972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78"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79" name="n_2mainValue【福祉施設】&#10;一人当たり面積"/>
        <xdr:cNvSpPr txBox="1"/>
      </xdr:nvSpPr>
      <xdr:spPr>
        <a:xfrm>
          <a:off x="8515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80" name="n_3mainValue【福祉施設】&#10;一人当たり面積"/>
        <xdr:cNvSpPr txBox="1"/>
      </xdr:nvSpPr>
      <xdr:spPr>
        <a:xfrm>
          <a:off x="7626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76761</xdr:rowOff>
    </xdr:from>
    <xdr:ext cx="469744" cy="259045"/>
    <xdr:sp macro="" textlink="">
      <xdr:nvSpPr>
        <xdr:cNvPr id="381" name="n_4mainValue【福祉施設】&#10;一人当たり面積"/>
        <xdr:cNvSpPr txBox="1"/>
      </xdr:nvSpPr>
      <xdr:spPr>
        <a:xfrm>
          <a:off x="6737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23" name="楕円 422"/>
        <xdr:cNvSpPr/>
      </xdr:nvSpPr>
      <xdr:spPr>
        <a:xfrm>
          <a:off x="4584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96900</xdr:rowOff>
    </xdr:from>
    <xdr:ext cx="405111" cy="259045"/>
    <xdr:sp macro="" textlink="">
      <xdr:nvSpPr>
        <xdr:cNvPr id="424" name="【市民会館】&#10;有形固定資産減価償却率該当値テキスト"/>
        <xdr:cNvSpPr txBox="1"/>
      </xdr:nvSpPr>
      <xdr:spPr>
        <a:xfrm>
          <a:off x="4673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425" name="楕円 424"/>
        <xdr:cNvSpPr/>
      </xdr:nvSpPr>
      <xdr:spPr>
        <a:xfrm>
          <a:off x="3746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169273</xdr:rowOff>
    </xdr:to>
    <xdr:cxnSp macro="">
      <xdr:nvCxnSpPr>
        <xdr:cNvPr id="426" name="直線コネクタ 425"/>
        <xdr:cNvCxnSpPr/>
      </xdr:nvCxnSpPr>
      <xdr:spPr>
        <a:xfrm>
          <a:off x="3797300" y="179625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427" name="楕円 426"/>
        <xdr:cNvSpPr/>
      </xdr:nvSpPr>
      <xdr:spPr>
        <a:xfrm>
          <a:off x="2857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131718</xdr:rowOff>
    </xdr:to>
    <xdr:cxnSp macro="">
      <xdr:nvCxnSpPr>
        <xdr:cNvPr id="428" name="直線コネクタ 427"/>
        <xdr:cNvCxnSpPr/>
      </xdr:nvCxnSpPr>
      <xdr:spPr>
        <a:xfrm>
          <a:off x="2908300" y="1792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9" name="楕円 428"/>
        <xdr:cNvSpPr/>
      </xdr:nvSpPr>
      <xdr:spPr>
        <a:xfrm>
          <a:off x="1968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95794</xdr:rowOff>
    </xdr:to>
    <xdr:cxnSp macro="">
      <xdr:nvCxnSpPr>
        <xdr:cNvPr id="430" name="直線コネクタ 429"/>
        <xdr:cNvCxnSpPr/>
      </xdr:nvCxnSpPr>
      <xdr:spPr>
        <a:xfrm>
          <a:off x="2019300" y="178890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31" name="楕円 430"/>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58238</xdr:rowOff>
    </xdr:to>
    <xdr:cxnSp macro="">
      <xdr:nvCxnSpPr>
        <xdr:cNvPr id="432" name="直線コネクタ 431"/>
        <xdr:cNvCxnSpPr/>
      </xdr:nvCxnSpPr>
      <xdr:spPr>
        <a:xfrm>
          <a:off x="1130300" y="178498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437" name="n_1main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137721</xdr:rowOff>
    </xdr:from>
    <xdr:ext cx="405111" cy="259045"/>
    <xdr:sp macro="" textlink="">
      <xdr:nvSpPr>
        <xdr:cNvPr id="438" name="n_2mainValue【市民会館】&#10;有形固定資産減価償却率"/>
        <xdr:cNvSpPr txBox="1"/>
      </xdr:nvSpPr>
      <xdr:spPr>
        <a:xfrm>
          <a:off x="2705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125565</xdr:rowOff>
    </xdr:from>
    <xdr:ext cx="405111" cy="259045"/>
    <xdr:sp macro="" textlink="">
      <xdr:nvSpPr>
        <xdr:cNvPr id="439" name="n_3mainValue【市民会館】&#10;有形固定資産減価償却率"/>
        <xdr:cNvSpPr txBox="1"/>
      </xdr:nvSpPr>
      <xdr:spPr>
        <a:xfrm>
          <a:off x="1816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86377</xdr:rowOff>
    </xdr:from>
    <xdr:ext cx="405111" cy="259045"/>
    <xdr:sp macro="" textlink="">
      <xdr:nvSpPr>
        <xdr:cNvPr id="440" name="n_4mainValue【市民会館】&#10;有形固定資産減価償却率"/>
        <xdr:cNvSpPr txBox="1"/>
      </xdr:nvSpPr>
      <xdr:spPr>
        <a:xfrm>
          <a:off x="927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76019</xdr:rowOff>
    </xdr:from>
    <xdr:to>
      <xdr:col>55</xdr:col>
      <xdr:colOff>50800</xdr:colOff>
      <xdr:row>102</xdr:row>
      <xdr:rowOff>6169</xdr:rowOff>
    </xdr:to>
    <xdr:sp macro="" textlink="">
      <xdr:nvSpPr>
        <xdr:cNvPr id="482" name="楕円 481"/>
        <xdr:cNvSpPr/>
      </xdr:nvSpPr>
      <xdr:spPr>
        <a:xfrm>
          <a:off x="104267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98896</xdr:rowOff>
    </xdr:from>
    <xdr:ext cx="469744" cy="259045"/>
    <xdr:sp macro="" textlink="">
      <xdr:nvSpPr>
        <xdr:cNvPr id="483" name="【市民会館】&#10;一人当たり面積該当値テキスト"/>
        <xdr:cNvSpPr txBox="1"/>
      </xdr:nvSpPr>
      <xdr:spPr>
        <a:xfrm>
          <a:off x="10515600" y="172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85816</xdr:rowOff>
    </xdr:from>
    <xdr:to>
      <xdr:col>50</xdr:col>
      <xdr:colOff>165100</xdr:colOff>
      <xdr:row>102</xdr:row>
      <xdr:rowOff>15966</xdr:rowOff>
    </xdr:to>
    <xdr:sp macro="" textlink="">
      <xdr:nvSpPr>
        <xdr:cNvPr id="484" name="楕円 483"/>
        <xdr:cNvSpPr/>
      </xdr:nvSpPr>
      <xdr:spPr>
        <a:xfrm>
          <a:off x="9588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126819</xdr:rowOff>
    </xdr:from>
    <xdr:to>
      <xdr:col>55</xdr:col>
      <xdr:colOff>0</xdr:colOff>
      <xdr:row>101</xdr:row>
      <xdr:rowOff>136616</xdr:rowOff>
    </xdr:to>
    <xdr:cxnSp macro="">
      <xdr:nvCxnSpPr>
        <xdr:cNvPr id="485" name="直線コネクタ 484"/>
        <xdr:cNvCxnSpPr/>
      </xdr:nvCxnSpPr>
      <xdr:spPr>
        <a:xfrm flipV="1">
          <a:off x="9639300" y="174432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89081</xdr:rowOff>
    </xdr:from>
    <xdr:to>
      <xdr:col>46</xdr:col>
      <xdr:colOff>38100</xdr:colOff>
      <xdr:row>102</xdr:row>
      <xdr:rowOff>19231</xdr:rowOff>
    </xdr:to>
    <xdr:sp macro="" textlink="">
      <xdr:nvSpPr>
        <xdr:cNvPr id="486" name="楕円 485"/>
        <xdr:cNvSpPr/>
      </xdr:nvSpPr>
      <xdr:spPr>
        <a:xfrm>
          <a:off x="8699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136616</xdr:rowOff>
    </xdr:from>
    <xdr:to>
      <xdr:col>50</xdr:col>
      <xdr:colOff>114300</xdr:colOff>
      <xdr:row>101</xdr:row>
      <xdr:rowOff>139881</xdr:rowOff>
    </xdr:to>
    <xdr:cxnSp macro="">
      <xdr:nvCxnSpPr>
        <xdr:cNvPr id="487" name="直線コネクタ 486"/>
        <xdr:cNvCxnSpPr/>
      </xdr:nvCxnSpPr>
      <xdr:spPr>
        <a:xfrm flipV="1">
          <a:off x="8750300" y="17453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92348</xdr:rowOff>
    </xdr:from>
    <xdr:to>
      <xdr:col>41</xdr:col>
      <xdr:colOff>101600</xdr:colOff>
      <xdr:row>102</xdr:row>
      <xdr:rowOff>22498</xdr:rowOff>
    </xdr:to>
    <xdr:sp macro="" textlink="">
      <xdr:nvSpPr>
        <xdr:cNvPr id="488" name="楕円 487"/>
        <xdr:cNvSpPr/>
      </xdr:nvSpPr>
      <xdr:spPr>
        <a:xfrm>
          <a:off x="781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139881</xdr:rowOff>
    </xdr:from>
    <xdr:to>
      <xdr:col>45</xdr:col>
      <xdr:colOff>177800</xdr:colOff>
      <xdr:row>101</xdr:row>
      <xdr:rowOff>143148</xdr:rowOff>
    </xdr:to>
    <xdr:cxnSp macro="">
      <xdr:nvCxnSpPr>
        <xdr:cNvPr id="489" name="直線コネクタ 488"/>
        <xdr:cNvCxnSpPr/>
      </xdr:nvCxnSpPr>
      <xdr:spPr>
        <a:xfrm flipV="1">
          <a:off x="7861300" y="17456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98879</xdr:rowOff>
    </xdr:from>
    <xdr:to>
      <xdr:col>36</xdr:col>
      <xdr:colOff>165100</xdr:colOff>
      <xdr:row>102</xdr:row>
      <xdr:rowOff>29029</xdr:rowOff>
    </xdr:to>
    <xdr:sp macro="" textlink="">
      <xdr:nvSpPr>
        <xdr:cNvPr id="490" name="楕円 489"/>
        <xdr:cNvSpPr/>
      </xdr:nvSpPr>
      <xdr:spPr>
        <a:xfrm>
          <a:off x="6921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143148</xdr:rowOff>
    </xdr:from>
    <xdr:to>
      <xdr:col>41</xdr:col>
      <xdr:colOff>50800</xdr:colOff>
      <xdr:row>101</xdr:row>
      <xdr:rowOff>149679</xdr:rowOff>
    </xdr:to>
    <xdr:cxnSp macro="">
      <xdr:nvCxnSpPr>
        <xdr:cNvPr id="491" name="直線コネクタ 490"/>
        <xdr:cNvCxnSpPr/>
      </xdr:nvCxnSpPr>
      <xdr:spPr>
        <a:xfrm flipV="1">
          <a:off x="6972300" y="17459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32493</xdr:rowOff>
    </xdr:from>
    <xdr:ext cx="469744" cy="259045"/>
    <xdr:sp macro="" textlink="">
      <xdr:nvSpPr>
        <xdr:cNvPr id="496" name="n_1mainValue【市民会館】&#10;一人当たり面積"/>
        <xdr:cNvSpPr txBox="1"/>
      </xdr:nvSpPr>
      <xdr:spPr>
        <a:xfrm>
          <a:off x="93917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35758</xdr:rowOff>
    </xdr:from>
    <xdr:ext cx="469744" cy="259045"/>
    <xdr:sp macro="" textlink="">
      <xdr:nvSpPr>
        <xdr:cNvPr id="497" name="n_2mainValue【市民会館】&#10;一人当たり面積"/>
        <xdr:cNvSpPr txBox="1"/>
      </xdr:nvSpPr>
      <xdr:spPr>
        <a:xfrm>
          <a:off x="8515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39025</xdr:rowOff>
    </xdr:from>
    <xdr:ext cx="469744" cy="259045"/>
    <xdr:sp macro="" textlink="">
      <xdr:nvSpPr>
        <xdr:cNvPr id="498" name="n_3mainValue【市民会館】&#10;一人当たり面積"/>
        <xdr:cNvSpPr txBox="1"/>
      </xdr:nvSpPr>
      <xdr:spPr>
        <a:xfrm>
          <a:off x="7626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45556</xdr:rowOff>
    </xdr:from>
    <xdr:ext cx="469744" cy="259045"/>
    <xdr:sp macro="" textlink="">
      <xdr:nvSpPr>
        <xdr:cNvPr id="499" name="n_4mainValue【市民会館】&#10;一人当たり面積"/>
        <xdr:cNvSpPr txBox="1"/>
      </xdr:nvSpPr>
      <xdr:spPr>
        <a:xfrm>
          <a:off x="67374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541" name="楕円 540"/>
        <xdr:cNvSpPr/>
      </xdr:nvSpPr>
      <xdr:spPr>
        <a:xfrm>
          <a:off x="16268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80934</xdr:rowOff>
    </xdr:from>
    <xdr:ext cx="405111" cy="259045"/>
    <xdr:sp macro="" textlink="">
      <xdr:nvSpPr>
        <xdr:cNvPr id="542" name="【一般廃棄物処理施設】&#10;有形固定資産減価償却率該当値テキスト"/>
        <xdr:cNvSpPr txBox="1"/>
      </xdr:nvSpPr>
      <xdr:spPr>
        <a:xfrm>
          <a:off x="16357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543" name="楕円 542"/>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108857</xdr:rowOff>
    </xdr:from>
    <xdr:to>
      <xdr:col>85</xdr:col>
      <xdr:colOff>127000</xdr:colOff>
      <xdr:row>37</xdr:row>
      <xdr:rowOff>113756</xdr:rowOff>
    </xdr:to>
    <xdr:cxnSp macro="">
      <xdr:nvCxnSpPr>
        <xdr:cNvPr id="544" name="直線コネクタ 543"/>
        <xdr:cNvCxnSpPr/>
      </xdr:nvCxnSpPr>
      <xdr:spPr>
        <a:xfrm flipV="1">
          <a:off x="15481300" y="64525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545" name="楕円 544"/>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113756</xdr:rowOff>
    </xdr:to>
    <xdr:cxnSp macro="">
      <xdr:nvCxnSpPr>
        <xdr:cNvPr id="546" name="直線コネクタ 545"/>
        <xdr:cNvCxnSpPr/>
      </xdr:nvCxnSpPr>
      <xdr:spPr>
        <a:xfrm>
          <a:off x="14592300" y="64378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28666</xdr:rowOff>
    </xdr:from>
    <xdr:to>
      <xdr:col>72</xdr:col>
      <xdr:colOff>38100</xdr:colOff>
      <xdr:row>37</xdr:row>
      <xdr:rowOff>130266</xdr:rowOff>
    </xdr:to>
    <xdr:sp macro="" textlink="">
      <xdr:nvSpPr>
        <xdr:cNvPr id="547" name="楕円 546"/>
        <xdr:cNvSpPr/>
      </xdr:nvSpPr>
      <xdr:spPr>
        <a:xfrm>
          <a:off x="13652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79466</xdr:rowOff>
    </xdr:from>
    <xdr:to>
      <xdr:col>76</xdr:col>
      <xdr:colOff>114300</xdr:colOff>
      <xdr:row>37</xdr:row>
      <xdr:rowOff>94161</xdr:rowOff>
    </xdr:to>
    <xdr:cxnSp macro="">
      <xdr:nvCxnSpPr>
        <xdr:cNvPr id="548" name="直線コネクタ 547"/>
        <xdr:cNvCxnSpPr/>
      </xdr:nvCxnSpPr>
      <xdr:spPr>
        <a:xfrm>
          <a:off x="13703300" y="642311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154396</xdr:rowOff>
    </xdr:from>
    <xdr:to>
      <xdr:col>67</xdr:col>
      <xdr:colOff>101600</xdr:colOff>
      <xdr:row>37</xdr:row>
      <xdr:rowOff>84546</xdr:rowOff>
    </xdr:to>
    <xdr:sp macro="" textlink="">
      <xdr:nvSpPr>
        <xdr:cNvPr id="549" name="楕円 548"/>
        <xdr:cNvSpPr/>
      </xdr:nvSpPr>
      <xdr:spPr>
        <a:xfrm>
          <a:off x="1276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37</xdr:row>
      <xdr:rowOff>79466</xdr:rowOff>
    </xdr:to>
    <xdr:cxnSp macro="">
      <xdr:nvCxnSpPr>
        <xdr:cNvPr id="550" name="直線コネクタ 549"/>
        <xdr:cNvCxnSpPr/>
      </xdr:nvCxnSpPr>
      <xdr:spPr>
        <a:xfrm>
          <a:off x="12814300" y="6377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555" name="n_1main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556" name="n_2main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146793</xdr:rowOff>
    </xdr:from>
    <xdr:ext cx="405111" cy="259045"/>
    <xdr:sp macro="" textlink="">
      <xdr:nvSpPr>
        <xdr:cNvPr id="557" name="n_3mainValue【一般廃棄物処理施設】&#10;有形固定資産減価償却率"/>
        <xdr:cNvSpPr txBox="1"/>
      </xdr:nvSpPr>
      <xdr:spPr>
        <a:xfrm>
          <a:off x="13500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101073</xdr:rowOff>
    </xdr:from>
    <xdr:ext cx="405111" cy="259045"/>
    <xdr:sp macro="" textlink="">
      <xdr:nvSpPr>
        <xdr:cNvPr id="558" name="n_4mainValue【一般廃棄物処理施設】&#10;有形固定資産減価償却率"/>
        <xdr:cNvSpPr txBox="1"/>
      </xdr:nvSpPr>
      <xdr:spPr>
        <a:xfrm>
          <a:off x="12611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124799</xdr:rowOff>
    </xdr:from>
    <xdr:to>
      <xdr:col>116</xdr:col>
      <xdr:colOff>114300</xdr:colOff>
      <xdr:row>41</xdr:row>
      <xdr:rowOff>54949</xdr:rowOff>
    </xdr:to>
    <xdr:sp macro="" textlink="">
      <xdr:nvSpPr>
        <xdr:cNvPr id="598" name="楕円 597"/>
        <xdr:cNvSpPr/>
      </xdr:nvSpPr>
      <xdr:spPr>
        <a:xfrm>
          <a:off x="22110700" y="6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147676</xdr:rowOff>
    </xdr:from>
    <xdr:ext cx="599010" cy="259045"/>
    <xdr:sp macro="" textlink="">
      <xdr:nvSpPr>
        <xdr:cNvPr id="599" name="【一般廃棄物処理施設】&#10;一人当たり有形固定資産（償却資産）額該当値テキスト"/>
        <xdr:cNvSpPr txBox="1"/>
      </xdr:nvSpPr>
      <xdr:spPr>
        <a:xfrm>
          <a:off x="22199600" y="683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138656</xdr:rowOff>
    </xdr:from>
    <xdr:to>
      <xdr:col>112</xdr:col>
      <xdr:colOff>38100</xdr:colOff>
      <xdr:row>41</xdr:row>
      <xdr:rowOff>68806</xdr:rowOff>
    </xdr:to>
    <xdr:sp macro="" textlink="">
      <xdr:nvSpPr>
        <xdr:cNvPr id="600" name="楕円 599"/>
        <xdr:cNvSpPr/>
      </xdr:nvSpPr>
      <xdr:spPr>
        <a:xfrm>
          <a:off x="21272500" y="6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4149</xdr:rowOff>
    </xdr:from>
    <xdr:to>
      <xdr:col>116</xdr:col>
      <xdr:colOff>63500</xdr:colOff>
      <xdr:row>41</xdr:row>
      <xdr:rowOff>18006</xdr:rowOff>
    </xdr:to>
    <xdr:cxnSp macro="">
      <xdr:nvCxnSpPr>
        <xdr:cNvPr id="601" name="直線コネクタ 600"/>
        <xdr:cNvCxnSpPr/>
      </xdr:nvCxnSpPr>
      <xdr:spPr>
        <a:xfrm flipV="1">
          <a:off x="21323300" y="7033599"/>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144670</xdr:rowOff>
    </xdr:from>
    <xdr:to>
      <xdr:col>107</xdr:col>
      <xdr:colOff>101600</xdr:colOff>
      <xdr:row>41</xdr:row>
      <xdr:rowOff>74820</xdr:rowOff>
    </xdr:to>
    <xdr:sp macro="" textlink="">
      <xdr:nvSpPr>
        <xdr:cNvPr id="602" name="楕円 601"/>
        <xdr:cNvSpPr/>
      </xdr:nvSpPr>
      <xdr:spPr>
        <a:xfrm>
          <a:off x="20383500" y="70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18006</xdr:rowOff>
    </xdr:from>
    <xdr:to>
      <xdr:col>111</xdr:col>
      <xdr:colOff>177800</xdr:colOff>
      <xdr:row>41</xdr:row>
      <xdr:rowOff>24020</xdr:rowOff>
    </xdr:to>
    <xdr:cxnSp macro="">
      <xdr:nvCxnSpPr>
        <xdr:cNvPr id="603" name="直線コネクタ 602"/>
        <xdr:cNvCxnSpPr/>
      </xdr:nvCxnSpPr>
      <xdr:spPr>
        <a:xfrm flipV="1">
          <a:off x="20434300" y="7047456"/>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151949</xdr:rowOff>
    </xdr:from>
    <xdr:to>
      <xdr:col>102</xdr:col>
      <xdr:colOff>165100</xdr:colOff>
      <xdr:row>41</xdr:row>
      <xdr:rowOff>82099</xdr:rowOff>
    </xdr:to>
    <xdr:sp macro="" textlink="">
      <xdr:nvSpPr>
        <xdr:cNvPr id="604" name="楕円 603"/>
        <xdr:cNvSpPr/>
      </xdr:nvSpPr>
      <xdr:spPr>
        <a:xfrm>
          <a:off x="19494500" y="7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24020</xdr:rowOff>
    </xdr:from>
    <xdr:to>
      <xdr:col>107</xdr:col>
      <xdr:colOff>50800</xdr:colOff>
      <xdr:row>41</xdr:row>
      <xdr:rowOff>31299</xdr:rowOff>
    </xdr:to>
    <xdr:cxnSp macro="">
      <xdr:nvCxnSpPr>
        <xdr:cNvPr id="605" name="直線コネクタ 604"/>
        <xdr:cNvCxnSpPr/>
      </xdr:nvCxnSpPr>
      <xdr:spPr>
        <a:xfrm flipV="1">
          <a:off x="19545300" y="705347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168938</xdr:rowOff>
    </xdr:from>
    <xdr:to>
      <xdr:col>98</xdr:col>
      <xdr:colOff>38100</xdr:colOff>
      <xdr:row>41</xdr:row>
      <xdr:rowOff>99088</xdr:rowOff>
    </xdr:to>
    <xdr:sp macro="" textlink="">
      <xdr:nvSpPr>
        <xdr:cNvPr id="606" name="楕円 605"/>
        <xdr:cNvSpPr/>
      </xdr:nvSpPr>
      <xdr:spPr>
        <a:xfrm>
          <a:off x="18605500" y="7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31299</xdr:rowOff>
    </xdr:from>
    <xdr:to>
      <xdr:col>102</xdr:col>
      <xdr:colOff>114300</xdr:colOff>
      <xdr:row>41</xdr:row>
      <xdr:rowOff>48288</xdr:rowOff>
    </xdr:to>
    <xdr:cxnSp macro="">
      <xdr:nvCxnSpPr>
        <xdr:cNvPr id="607" name="直線コネクタ 606"/>
        <xdr:cNvCxnSpPr/>
      </xdr:nvCxnSpPr>
      <xdr:spPr>
        <a:xfrm flipV="1">
          <a:off x="18656300" y="7060749"/>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85333</xdr:rowOff>
    </xdr:from>
    <xdr:ext cx="599010" cy="259045"/>
    <xdr:sp macro="" textlink="">
      <xdr:nvSpPr>
        <xdr:cNvPr id="612" name="n_1mainValue【一般廃棄物処理施設】&#10;一人当たり有形固定資産（償却資産）額"/>
        <xdr:cNvSpPr txBox="1"/>
      </xdr:nvSpPr>
      <xdr:spPr>
        <a:xfrm>
          <a:off x="21011095" y="67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91347</xdr:rowOff>
    </xdr:from>
    <xdr:ext cx="534377" cy="259045"/>
    <xdr:sp macro="" textlink="">
      <xdr:nvSpPr>
        <xdr:cNvPr id="613" name="n_2mainValue【一般廃棄物処理施設】&#10;一人当たり有形固定資産（償却資産）額"/>
        <xdr:cNvSpPr txBox="1"/>
      </xdr:nvSpPr>
      <xdr:spPr>
        <a:xfrm>
          <a:off x="20167111" y="67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98626</xdr:rowOff>
    </xdr:from>
    <xdr:ext cx="534377" cy="259045"/>
    <xdr:sp macro="" textlink="">
      <xdr:nvSpPr>
        <xdr:cNvPr id="614" name="n_3mainValue【一般廃棄物処理施設】&#10;一人当たり有形固定資産（償却資産）額"/>
        <xdr:cNvSpPr txBox="1"/>
      </xdr:nvSpPr>
      <xdr:spPr>
        <a:xfrm>
          <a:off x="19278111" y="6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115615</xdr:rowOff>
    </xdr:from>
    <xdr:ext cx="534377" cy="259045"/>
    <xdr:sp macro="" textlink="">
      <xdr:nvSpPr>
        <xdr:cNvPr id="615" name="n_4mainValue【一般廃棄物処理施設】&#10;一人当たり有形固定資産（償却資産）額"/>
        <xdr:cNvSpPr txBox="1"/>
      </xdr:nvSpPr>
      <xdr:spPr>
        <a:xfrm>
          <a:off x="18389111" y="6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657" name="楕円 656"/>
        <xdr:cNvSpPr/>
      </xdr:nvSpPr>
      <xdr:spPr>
        <a:xfrm>
          <a:off x="16268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117039</xdr:rowOff>
    </xdr:from>
    <xdr:ext cx="405111" cy="259045"/>
    <xdr:sp macro="" textlink="">
      <xdr:nvSpPr>
        <xdr:cNvPr id="658" name="【保健センター・保健所】&#10;有形固定資産減価償却率該当値テキスト"/>
        <xdr:cNvSpPr txBox="1"/>
      </xdr:nvSpPr>
      <xdr:spPr>
        <a:xfrm>
          <a:off x="16357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105954</xdr:rowOff>
    </xdr:from>
    <xdr:to>
      <xdr:col>81</xdr:col>
      <xdr:colOff>101600</xdr:colOff>
      <xdr:row>63</xdr:row>
      <xdr:rowOff>36104</xdr:rowOff>
    </xdr:to>
    <xdr:sp macro="" textlink="">
      <xdr:nvSpPr>
        <xdr:cNvPr id="659" name="楕円 658"/>
        <xdr:cNvSpPr/>
      </xdr:nvSpPr>
      <xdr:spPr>
        <a:xfrm>
          <a:off x="15430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156754</xdr:rowOff>
    </xdr:from>
    <xdr:to>
      <xdr:col>85</xdr:col>
      <xdr:colOff>127000</xdr:colOff>
      <xdr:row>63</xdr:row>
      <xdr:rowOff>17962</xdr:rowOff>
    </xdr:to>
    <xdr:cxnSp macro="">
      <xdr:nvCxnSpPr>
        <xdr:cNvPr id="660" name="直線コネクタ 659"/>
        <xdr:cNvCxnSpPr/>
      </xdr:nvCxnSpPr>
      <xdr:spPr>
        <a:xfrm>
          <a:off x="15481300" y="107866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661" name="楕円 660"/>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124097</xdr:rowOff>
    </xdr:from>
    <xdr:to>
      <xdr:col>81</xdr:col>
      <xdr:colOff>50800</xdr:colOff>
      <xdr:row>62</xdr:row>
      <xdr:rowOff>156754</xdr:rowOff>
    </xdr:to>
    <xdr:cxnSp macro="">
      <xdr:nvCxnSpPr>
        <xdr:cNvPr id="662" name="直線コネクタ 661"/>
        <xdr:cNvCxnSpPr/>
      </xdr:nvCxnSpPr>
      <xdr:spPr>
        <a:xfrm>
          <a:off x="14592300" y="1075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663" name="楕円 662"/>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124097</xdr:rowOff>
    </xdr:to>
    <xdr:cxnSp macro="">
      <xdr:nvCxnSpPr>
        <xdr:cNvPr id="664" name="直線コネクタ 663"/>
        <xdr:cNvCxnSpPr/>
      </xdr:nvCxnSpPr>
      <xdr:spPr>
        <a:xfrm>
          <a:off x="13703300" y="1072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665" name="楕円 664"/>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91440</xdr:rowOff>
    </xdr:to>
    <xdr:cxnSp macro="">
      <xdr:nvCxnSpPr>
        <xdr:cNvPr id="666" name="直線コネクタ 665"/>
        <xdr:cNvCxnSpPr/>
      </xdr:nvCxnSpPr>
      <xdr:spPr>
        <a:xfrm>
          <a:off x="12814300" y="10682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27231</xdr:rowOff>
    </xdr:from>
    <xdr:ext cx="405111" cy="259045"/>
    <xdr:sp macro="" textlink="">
      <xdr:nvSpPr>
        <xdr:cNvPr id="671" name="n_1mainValue【保健センター・保健所】&#10;有形固定資産減価償却率"/>
        <xdr:cNvSpPr txBox="1"/>
      </xdr:nvSpPr>
      <xdr:spPr>
        <a:xfrm>
          <a:off x="15266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672" name="n_2mainValue【保健センター・保健所】&#10;有形固定資産減価償却率"/>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673" name="n_3mainValue【保健センター・保健所】&#10;有形固定資産減価償却率"/>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674" name="n_4mainValue【保健センター・保健所】&#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4" name="楕円 713"/>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715"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716" name="楕円 715"/>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69850</xdr:rowOff>
    </xdr:to>
    <xdr:cxnSp macro="">
      <xdr:nvCxnSpPr>
        <xdr:cNvPr id="717" name="直線コネクタ 716"/>
        <xdr:cNvCxnSpPr/>
      </xdr:nvCxnSpPr>
      <xdr:spPr>
        <a:xfrm flipV="1">
          <a:off x="21323300" y="1085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718" name="楕円 717"/>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719" name="直線コネクタ 718"/>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20" name="楕円 719"/>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21" name="直線コネクタ 720"/>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22" name="楕円 721"/>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23" name="直線コネクタ 722"/>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728"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29"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30"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31"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772" name="楕円 771"/>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773" name="【消防施設】&#10;有形固定資産減価償却率該当値テキスト"/>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774" name="楕円 773"/>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120014</xdr:rowOff>
    </xdr:to>
    <xdr:cxnSp macro="">
      <xdr:nvCxnSpPr>
        <xdr:cNvPr id="775" name="直線コネクタ 774"/>
        <xdr:cNvCxnSpPr/>
      </xdr:nvCxnSpPr>
      <xdr:spPr>
        <a:xfrm>
          <a:off x="15481300" y="143236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76" name="楕円 775"/>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93345</xdr:rowOff>
    </xdr:to>
    <xdr:cxnSp macro="">
      <xdr:nvCxnSpPr>
        <xdr:cNvPr id="777" name="直線コネクタ 776"/>
        <xdr:cNvCxnSpPr/>
      </xdr:nvCxnSpPr>
      <xdr:spPr>
        <a:xfrm>
          <a:off x="14592300" y="142684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778" name="楕円 777"/>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38100</xdr:rowOff>
    </xdr:to>
    <xdr:cxnSp macro="">
      <xdr:nvCxnSpPr>
        <xdr:cNvPr id="779" name="直線コネクタ 778"/>
        <xdr:cNvCxnSpPr/>
      </xdr:nvCxnSpPr>
      <xdr:spPr>
        <a:xfrm>
          <a:off x="13703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780" name="楕円 779"/>
        <xdr:cNvSpPr/>
      </xdr:nvSpPr>
      <xdr:spPr>
        <a:xfrm>
          <a:off x="12763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82</xdr:row>
      <xdr:rowOff>152400</xdr:rowOff>
    </xdr:to>
    <xdr:cxnSp macro="">
      <xdr:nvCxnSpPr>
        <xdr:cNvPr id="781" name="直線コネクタ 780"/>
        <xdr:cNvCxnSpPr/>
      </xdr:nvCxnSpPr>
      <xdr:spPr>
        <a:xfrm>
          <a:off x="12814300" y="139541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786" name="n_1mainValue【消防施設】&#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87" name="n_2main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788" name="n_3mainValue【消防施設】&#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789" name="n_4mainValue【消防施設】&#10;有形固定資産減価償却率"/>
        <xdr:cNvSpPr txBox="1"/>
      </xdr:nvSpPr>
      <xdr:spPr>
        <a:xfrm>
          <a:off x="12611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27" name="楕円 826"/>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28"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829" name="楕円 828"/>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830" name="直線コネクタ 829"/>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31" name="楕円 830"/>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60961</xdr:rowOff>
    </xdr:to>
    <xdr:cxnSp macro="">
      <xdr:nvCxnSpPr>
        <xdr:cNvPr id="832" name="直線コネクタ 831"/>
        <xdr:cNvCxnSpPr/>
      </xdr:nvCxnSpPr>
      <xdr:spPr>
        <a:xfrm flipV="1">
          <a:off x="20434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33" name="楕円 832"/>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34" name="直線コネクタ 833"/>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35" name="楕円 834"/>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36" name="直線コネクタ 835"/>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841"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42"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43"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44" name="n_4main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886" name="楕円 885"/>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887" name="【庁舎】&#10;有形固定資産減価償却率該当値テキスト"/>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888" name="楕円 887"/>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157843</xdr:rowOff>
    </xdr:to>
    <xdr:cxnSp macro="">
      <xdr:nvCxnSpPr>
        <xdr:cNvPr id="889" name="直線コネクタ 888"/>
        <xdr:cNvCxnSpPr/>
      </xdr:nvCxnSpPr>
      <xdr:spPr>
        <a:xfrm>
          <a:off x="15481300" y="183037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890" name="楕円 889"/>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130084</xdr:rowOff>
    </xdr:to>
    <xdr:cxnSp macro="">
      <xdr:nvCxnSpPr>
        <xdr:cNvPr id="891" name="直線コネクタ 890"/>
        <xdr:cNvCxnSpPr/>
      </xdr:nvCxnSpPr>
      <xdr:spPr>
        <a:xfrm>
          <a:off x="14592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92" name="楕円 891"/>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105592</xdr:rowOff>
    </xdr:to>
    <xdr:cxnSp macro="">
      <xdr:nvCxnSpPr>
        <xdr:cNvPr id="893" name="直線コネクタ 892"/>
        <xdr:cNvCxnSpPr/>
      </xdr:nvCxnSpPr>
      <xdr:spPr>
        <a:xfrm>
          <a:off x="13703300" y="182515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894" name="楕円 893"/>
        <xdr:cNvSpPr/>
      </xdr:nvSpPr>
      <xdr:spPr>
        <a:xfrm>
          <a:off x="1276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107</xdr:row>
      <xdr:rowOff>69669</xdr:rowOff>
    </xdr:to>
    <xdr:cxnSp macro="">
      <xdr:nvCxnSpPr>
        <xdr:cNvPr id="895" name="直線コネクタ 894"/>
        <xdr:cNvCxnSpPr/>
      </xdr:nvCxnSpPr>
      <xdr:spPr>
        <a:xfrm flipV="1">
          <a:off x="12814300" y="18251532"/>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900" name="n_1mainValue【庁舎】&#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901" name="n_2mainValue【庁舎】&#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902" name="n_3mainValue【庁舎】&#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903" name="n_4mainValue【庁舎】&#10;有形固定資産減価償却率"/>
        <xdr:cNvSpPr txBox="1"/>
      </xdr:nvSpPr>
      <xdr:spPr>
        <a:xfrm>
          <a:off x="12611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41" name="楕円 940"/>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163847</xdr:rowOff>
    </xdr:from>
    <xdr:ext cx="469744" cy="259045"/>
    <xdr:sp macro="" textlink="">
      <xdr:nvSpPr>
        <xdr:cNvPr id="942" name="【庁舎】&#10;一人当たり面積該当値テキスト"/>
        <xdr:cNvSpPr txBox="1"/>
      </xdr:nvSpPr>
      <xdr:spPr>
        <a:xfrm>
          <a:off x="22199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943" name="楕円 942"/>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67056</xdr:rowOff>
    </xdr:to>
    <xdr:cxnSp macro="">
      <xdr:nvCxnSpPr>
        <xdr:cNvPr id="944" name="直線コネクタ 943"/>
        <xdr:cNvCxnSpPr/>
      </xdr:nvCxnSpPr>
      <xdr:spPr>
        <a:xfrm flipV="1">
          <a:off x="21323300" y="182384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18542</xdr:rowOff>
    </xdr:from>
    <xdr:to>
      <xdr:col>107</xdr:col>
      <xdr:colOff>101600</xdr:colOff>
      <xdr:row>106</xdr:row>
      <xdr:rowOff>120142</xdr:rowOff>
    </xdr:to>
    <xdr:sp macro="" textlink="">
      <xdr:nvSpPr>
        <xdr:cNvPr id="945" name="楕円 944"/>
        <xdr:cNvSpPr/>
      </xdr:nvSpPr>
      <xdr:spPr>
        <a:xfrm>
          <a:off x="20383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69342</xdr:rowOff>
    </xdr:to>
    <xdr:cxnSp macro="">
      <xdr:nvCxnSpPr>
        <xdr:cNvPr id="946" name="直線コネクタ 945"/>
        <xdr:cNvCxnSpPr/>
      </xdr:nvCxnSpPr>
      <xdr:spPr>
        <a:xfrm flipV="1">
          <a:off x="20434300" y="1824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18542</xdr:rowOff>
    </xdr:from>
    <xdr:to>
      <xdr:col>102</xdr:col>
      <xdr:colOff>165100</xdr:colOff>
      <xdr:row>106</xdr:row>
      <xdr:rowOff>120142</xdr:rowOff>
    </xdr:to>
    <xdr:sp macro="" textlink="">
      <xdr:nvSpPr>
        <xdr:cNvPr id="947" name="楕円 946"/>
        <xdr:cNvSpPr/>
      </xdr:nvSpPr>
      <xdr:spPr>
        <a:xfrm>
          <a:off x="19494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69342</xdr:rowOff>
    </xdr:from>
    <xdr:to>
      <xdr:col>107</xdr:col>
      <xdr:colOff>50800</xdr:colOff>
      <xdr:row>106</xdr:row>
      <xdr:rowOff>69342</xdr:rowOff>
    </xdr:to>
    <xdr:cxnSp macro="">
      <xdr:nvCxnSpPr>
        <xdr:cNvPr id="948" name="直線コネクタ 947"/>
        <xdr:cNvCxnSpPr/>
      </xdr:nvCxnSpPr>
      <xdr:spPr>
        <a:xfrm>
          <a:off x="19545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949" name="楕円 948"/>
        <xdr:cNvSpPr/>
      </xdr:nvSpPr>
      <xdr:spPr>
        <a:xfrm>
          <a:off x="18605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69342</xdr:rowOff>
    </xdr:from>
    <xdr:to>
      <xdr:col>102</xdr:col>
      <xdr:colOff>114300</xdr:colOff>
      <xdr:row>106</xdr:row>
      <xdr:rowOff>71628</xdr:rowOff>
    </xdr:to>
    <xdr:cxnSp macro="">
      <xdr:nvCxnSpPr>
        <xdr:cNvPr id="950" name="直線コネクタ 949"/>
        <xdr:cNvCxnSpPr/>
      </xdr:nvCxnSpPr>
      <xdr:spPr>
        <a:xfrm flipV="1">
          <a:off x="18656300" y="182430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108983</xdr:rowOff>
    </xdr:from>
    <xdr:ext cx="469744" cy="259045"/>
    <xdr:sp macro="" textlink="">
      <xdr:nvSpPr>
        <xdr:cNvPr id="955" name="n_1mainValue【庁舎】&#10;一人当たり面積"/>
        <xdr:cNvSpPr txBox="1"/>
      </xdr:nvSpPr>
      <xdr:spPr>
        <a:xfrm>
          <a:off x="21075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111269</xdr:rowOff>
    </xdr:from>
    <xdr:ext cx="469744" cy="259045"/>
    <xdr:sp macro="" textlink="">
      <xdr:nvSpPr>
        <xdr:cNvPr id="956" name="n_2mainValue【庁舎】&#10;一人当たり面積"/>
        <xdr:cNvSpPr txBox="1"/>
      </xdr:nvSpPr>
      <xdr:spPr>
        <a:xfrm>
          <a:off x="20199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111269</xdr:rowOff>
    </xdr:from>
    <xdr:ext cx="469744" cy="259045"/>
    <xdr:sp macro="" textlink="">
      <xdr:nvSpPr>
        <xdr:cNvPr id="957" name="n_3mainValue【庁舎】&#10;一人当たり面積"/>
        <xdr:cNvSpPr txBox="1"/>
      </xdr:nvSpPr>
      <xdr:spPr>
        <a:xfrm>
          <a:off x="19310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113555</xdr:rowOff>
    </xdr:from>
    <xdr:ext cx="469744" cy="259045"/>
    <xdr:sp macro="" textlink="">
      <xdr:nvSpPr>
        <xdr:cNvPr id="958" name="n_4mainValue【庁舎】&#10;一人当たり面積"/>
        <xdr:cNvSpPr txBox="1"/>
      </xdr:nvSpPr>
      <xdr:spPr>
        <a:xfrm>
          <a:off x="18421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福祉施設については、養護老人ホーム「清和園」を平成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年度末に民間移譲したことにより、令和元年度は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ポイント改善した。保健センターについては、建築後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年以上が経過し、耐震改修工事は実施しているが老朽化が著しいことから、施設の適正な維持管理を実施していく。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については、平均より低い減価償却率ではあるが、毎日稼働する施設であるため消耗が激しく、毎年の修繕費用も多額となっている。清掃センターについては建築後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年以上が経過しており、令和元年度から２年度にかけて大規模改修を実施したことにより、前年度比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財政力指数は、類似団体平均と比べ高い指数で横ばいに推移して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法人市民税は減収したものの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固定資産税の増収により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地方税は増額となった。しかしながら、社会福祉費の増額により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、昨年度と同ポイントとなっている。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引き続き市税の適正賦課及び徴収率の向上に努め、財政力の向上を目指す。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103011</xdr:rowOff>
    </xdr:to>
    <xdr:cxnSp macro="">
      <xdr:nvCxnSpPr>
        <xdr:cNvPr id="75" name="直線コネクタ 74"/>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xdr:cNvCxnSpPr/>
      </xdr:nvCxnSpPr>
      <xdr:spPr>
        <a:xfrm flipV="1">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経常収支比率は、扶助費及び人件費の経常一般財源の増加により、昨年度よりも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善したものの、ここ数年は類似団体平均、全国平均を上回る状態が続いている。比率を押し上げる要因としては、子ども・子育て支援制度や自立支援給付費の増などにより年々増加している扶助費が挙げられ、今後も増加が見込ま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今後は、借入の抑制や公共施設の適正配置などの行政改革を進め、経常経費の削減に努める。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19262</xdr:rowOff>
    </xdr:to>
    <xdr:cxnSp macro="">
      <xdr:nvCxnSpPr>
        <xdr:cNvPr id="132" name="直線コネクタ 131"/>
        <xdr:cNvCxnSpPr/>
      </xdr:nvCxnSpPr>
      <xdr:spPr>
        <a:xfrm>
          <a:off x="4114800" y="1096391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63</xdr:row>
      <xdr:rowOff>170604</xdr:rowOff>
    </xdr:to>
    <xdr:cxnSp macro="">
      <xdr:nvCxnSpPr>
        <xdr:cNvPr id="135" name="直線コネクタ 134"/>
        <xdr:cNvCxnSpPr/>
      </xdr:nvCxnSpPr>
      <xdr:spPr>
        <a:xfrm flipV="1">
          <a:off x="3225800" y="1096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63</xdr:row>
      <xdr:rowOff>170604</xdr:rowOff>
    </xdr:to>
    <xdr:cxnSp macro="">
      <xdr:nvCxnSpPr>
        <xdr:cNvPr id="138" name="直線コネクタ 137"/>
        <xdr:cNvCxnSpPr/>
      </xdr:nvCxnSpPr>
      <xdr:spPr>
        <a:xfrm>
          <a:off x="2336800" y="1095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154517</xdr:rowOff>
    </xdr:to>
    <xdr:cxnSp macro="">
      <xdr:nvCxnSpPr>
        <xdr:cNvPr id="141" name="直線コネクタ 140"/>
        <xdr:cNvCxnSpPr/>
      </xdr:nvCxnSpPr>
      <xdr:spPr>
        <a:xfrm>
          <a:off x="1447800" y="108110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1" name="楕円 150"/>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111989</xdr:rowOff>
    </xdr:from>
    <xdr:ext cx="762000" cy="259045"/>
    <xdr:sp macro="" textlink="">
      <xdr:nvSpPr>
        <xdr:cNvPr id="152"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8" name="テキスト ボックス 15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9" name="楕円 158"/>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0" name="テキスト ボックス 159"/>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人事院勧告による給与改定等による人件費の増加や臨時的な委託料の増加により、昨年度よりも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年間は類似団体平均より低い数値で推移しているが、今後は給与改定や退職者の増加、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会計年度任用職員制度の適用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より、人件費の増加が見込まれる。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事務の効率化や公共施設の適正配置の検討、指定管理者制度の導入等により、人件費・物件費の削減を進めていく。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59564</xdr:rowOff>
    </xdr:from>
    <xdr:to>
      <xdr:col>23</xdr:col>
      <xdr:colOff>133350</xdr:colOff>
      <xdr:row>81</xdr:row>
      <xdr:rowOff>117196</xdr:rowOff>
    </xdr:to>
    <xdr:cxnSp macro="">
      <xdr:nvCxnSpPr>
        <xdr:cNvPr id="193" name="直線コネクタ 192"/>
        <xdr:cNvCxnSpPr/>
      </xdr:nvCxnSpPr>
      <xdr:spPr>
        <a:xfrm>
          <a:off x="4114800" y="13947014"/>
          <a:ext cx="838200" cy="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48464</xdr:rowOff>
    </xdr:from>
    <xdr:to>
      <xdr:col>19</xdr:col>
      <xdr:colOff>133350</xdr:colOff>
      <xdr:row>81</xdr:row>
      <xdr:rowOff>59564</xdr:rowOff>
    </xdr:to>
    <xdr:cxnSp macro="">
      <xdr:nvCxnSpPr>
        <xdr:cNvPr id="196" name="直線コネクタ 195"/>
        <xdr:cNvCxnSpPr/>
      </xdr:nvCxnSpPr>
      <xdr:spPr>
        <a:xfrm>
          <a:off x="3225800" y="1393591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33348</xdr:rowOff>
    </xdr:from>
    <xdr:to>
      <xdr:col>15</xdr:col>
      <xdr:colOff>82550</xdr:colOff>
      <xdr:row>81</xdr:row>
      <xdr:rowOff>48464</xdr:rowOff>
    </xdr:to>
    <xdr:cxnSp macro="">
      <xdr:nvCxnSpPr>
        <xdr:cNvPr id="199" name="直線コネクタ 198"/>
        <xdr:cNvCxnSpPr/>
      </xdr:nvCxnSpPr>
      <xdr:spPr>
        <a:xfrm>
          <a:off x="2336800" y="13920798"/>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33348</xdr:rowOff>
    </xdr:from>
    <xdr:to>
      <xdr:col>11</xdr:col>
      <xdr:colOff>31750</xdr:colOff>
      <xdr:row>81</xdr:row>
      <xdr:rowOff>62894</xdr:rowOff>
    </xdr:to>
    <xdr:cxnSp macro="">
      <xdr:nvCxnSpPr>
        <xdr:cNvPr id="202" name="直線コネクタ 201"/>
        <xdr:cNvCxnSpPr/>
      </xdr:nvCxnSpPr>
      <xdr:spPr>
        <a:xfrm flipV="1">
          <a:off x="1447800" y="1392079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66396</xdr:rowOff>
    </xdr:from>
    <xdr:to>
      <xdr:col>23</xdr:col>
      <xdr:colOff>184150</xdr:colOff>
      <xdr:row>81</xdr:row>
      <xdr:rowOff>167996</xdr:rowOff>
    </xdr:to>
    <xdr:sp macro="" textlink="">
      <xdr:nvSpPr>
        <xdr:cNvPr id="212" name="楕円 211"/>
        <xdr:cNvSpPr/>
      </xdr:nvSpPr>
      <xdr:spPr>
        <a:xfrm>
          <a:off x="4902200" y="139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82923</xdr:rowOff>
    </xdr:from>
    <xdr:ext cx="762000" cy="259045"/>
    <xdr:sp macro="" textlink="">
      <xdr:nvSpPr>
        <xdr:cNvPr id="213" name="人件費・物件費等の状況該当値テキスト"/>
        <xdr:cNvSpPr txBox="1"/>
      </xdr:nvSpPr>
      <xdr:spPr>
        <a:xfrm>
          <a:off x="5041900" y="1379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8764</xdr:rowOff>
    </xdr:from>
    <xdr:to>
      <xdr:col>19</xdr:col>
      <xdr:colOff>184150</xdr:colOff>
      <xdr:row>81</xdr:row>
      <xdr:rowOff>110364</xdr:rowOff>
    </xdr:to>
    <xdr:sp macro="" textlink="">
      <xdr:nvSpPr>
        <xdr:cNvPr id="214" name="楕円 213"/>
        <xdr:cNvSpPr/>
      </xdr:nvSpPr>
      <xdr:spPr>
        <a:xfrm>
          <a:off x="4064000" y="13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120541</xdr:rowOff>
    </xdr:from>
    <xdr:ext cx="736600" cy="259045"/>
    <xdr:sp macro="" textlink="">
      <xdr:nvSpPr>
        <xdr:cNvPr id="215" name="テキスト ボックス 214"/>
        <xdr:cNvSpPr txBox="1"/>
      </xdr:nvSpPr>
      <xdr:spPr>
        <a:xfrm>
          <a:off x="3733800" y="1366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169114</xdr:rowOff>
    </xdr:from>
    <xdr:to>
      <xdr:col>15</xdr:col>
      <xdr:colOff>133350</xdr:colOff>
      <xdr:row>81</xdr:row>
      <xdr:rowOff>99264</xdr:rowOff>
    </xdr:to>
    <xdr:sp macro="" textlink="">
      <xdr:nvSpPr>
        <xdr:cNvPr id="216" name="楕円 215"/>
        <xdr:cNvSpPr/>
      </xdr:nvSpPr>
      <xdr:spPr>
        <a:xfrm>
          <a:off x="3175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109441</xdr:rowOff>
    </xdr:from>
    <xdr:ext cx="762000" cy="259045"/>
    <xdr:sp macro="" textlink="">
      <xdr:nvSpPr>
        <xdr:cNvPr id="217" name="テキスト ボックス 216"/>
        <xdr:cNvSpPr txBox="1"/>
      </xdr:nvSpPr>
      <xdr:spPr>
        <a:xfrm>
          <a:off x="2844800" y="136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153998</xdr:rowOff>
    </xdr:from>
    <xdr:to>
      <xdr:col>11</xdr:col>
      <xdr:colOff>82550</xdr:colOff>
      <xdr:row>81</xdr:row>
      <xdr:rowOff>84148</xdr:rowOff>
    </xdr:to>
    <xdr:sp macro="" textlink="">
      <xdr:nvSpPr>
        <xdr:cNvPr id="218" name="楕円 217"/>
        <xdr:cNvSpPr/>
      </xdr:nvSpPr>
      <xdr:spPr>
        <a:xfrm>
          <a:off x="2286000" y="13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94325</xdr:rowOff>
    </xdr:from>
    <xdr:ext cx="762000" cy="259045"/>
    <xdr:sp macro="" textlink="">
      <xdr:nvSpPr>
        <xdr:cNvPr id="219" name="テキスト ボックス 218"/>
        <xdr:cNvSpPr txBox="1"/>
      </xdr:nvSpPr>
      <xdr:spPr>
        <a:xfrm>
          <a:off x="1955800" y="1363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12094</xdr:rowOff>
    </xdr:from>
    <xdr:to>
      <xdr:col>7</xdr:col>
      <xdr:colOff>31750</xdr:colOff>
      <xdr:row>81</xdr:row>
      <xdr:rowOff>113694</xdr:rowOff>
    </xdr:to>
    <xdr:sp macro="" textlink="">
      <xdr:nvSpPr>
        <xdr:cNvPr id="220" name="楕円 219"/>
        <xdr:cNvSpPr/>
      </xdr:nvSpPr>
      <xdr:spPr>
        <a:xfrm>
          <a:off x="1397000" y="138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123871</xdr:rowOff>
    </xdr:from>
    <xdr:ext cx="762000" cy="259045"/>
    <xdr:sp macro="" textlink="">
      <xdr:nvSpPr>
        <xdr:cNvPr id="221" name="テキスト ボックス 220"/>
        <xdr:cNvSpPr txBox="1"/>
      </xdr:nvSpPr>
      <xdr:spPr>
        <a:xfrm>
          <a:off x="1066800" y="1366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上昇した要因は、職員の平均年齢の上昇に伴い、平均給与も上昇したことによる。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しかしながら、類似団体平均は下回っており、今後も給与水準の適正化に努める。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100693</xdr:rowOff>
    </xdr:to>
    <xdr:cxnSp macro="">
      <xdr:nvCxnSpPr>
        <xdr:cNvPr id="257" name="直線コネクタ 256"/>
        <xdr:cNvCxnSpPr/>
      </xdr:nvCxnSpPr>
      <xdr:spPr>
        <a:xfrm>
          <a:off x="16179800" y="145590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8768</xdr:rowOff>
    </xdr:to>
    <xdr:cxnSp macro="">
      <xdr:nvCxnSpPr>
        <xdr:cNvPr id="260" name="直線コネクタ 259"/>
        <xdr:cNvCxnSpPr/>
      </xdr:nvCxnSpPr>
      <xdr:spPr>
        <a:xfrm flipV="1">
          <a:off x="15290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8768</xdr:rowOff>
    </xdr:to>
    <xdr:cxnSp macro="">
      <xdr:nvCxnSpPr>
        <xdr:cNvPr id="263" name="直線コネクタ 262"/>
        <xdr:cNvCxnSpPr/>
      </xdr:nvCxnSpPr>
      <xdr:spPr>
        <a:xfrm>
          <a:off x="14401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168729</xdr:rowOff>
    </xdr:to>
    <xdr:cxnSp macro="">
      <xdr:nvCxnSpPr>
        <xdr:cNvPr id="266" name="直線コネクタ 265"/>
        <xdr:cNvCxnSpPr/>
      </xdr:nvCxnSpPr>
      <xdr:spPr>
        <a:xfrm>
          <a:off x="13512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7"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78" name="楕円 277"/>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79" name="テキスト ボックス 278"/>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4" name="楕円 283"/>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5" name="テキスト ボックス 284"/>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職員数については、定員適正化計画に基づいた管理を行っており、ピーク時（平成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人、特別会計含む）よりも、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今後も計画に沿って定員管理を適正に実施し、一方で市民サービスの低下を招かないように、事務事業の見直しを行っていく。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111337</xdr:rowOff>
    </xdr:to>
    <xdr:cxnSp macro="">
      <xdr:nvCxnSpPr>
        <xdr:cNvPr id="320" name="直線コネクタ 319"/>
        <xdr:cNvCxnSpPr/>
      </xdr:nvCxnSpPr>
      <xdr:spPr>
        <a:xfrm>
          <a:off x="16179800" y="1056576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107315</xdr:rowOff>
    </xdr:to>
    <xdr:cxnSp macro="">
      <xdr:nvCxnSpPr>
        <xdr:cNvPr id="323" name="直線コネクタ 322"/>
        <xdr:cNvCxnSpPr/>
      </xdr:nvCxnSpPr>
      <xdr:spPr>
        <a:xfrm>
          <a:off x="15290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81174</xdr:rowOff>
    </xdr:from>
    <xdr:to>
      <xdr:col>72</xdr:col>
      <xdr:colOff>203200</xdr:colOff>
      <xdr:row>61</xdr:row>
      <xdr:rowOff>99271</xdr:rowOff>
    </xdr:to>
    <xdr:cxnSp macro="">
      <xdr:nvCxnSpPr>
        <xdr:cNvPr id="326" name="直線コネクタ 325"/>
        <xdr:cNvCxnSpPr/>
      </xdr:nvCxnSpPr>
      <xdr:spPr>
        <a:xfrm>
          <a:off x="14401800" y="10539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81174</xdr:rowOff>
    </xdr:to>
    <xdr:cxnSp macro="">
      <xdr:nvCxnSpPr>
        <xdr:cNvPr id="329" name="直線コネクタ 328"/>
        <xdr:cNvCxnSpPr/>
      </xdr:nvCxnSpPr>
      <xdr:spPr>
        <a:xfrm>
          <a:off x="13512800" y="105295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39" name="楕円 338"/>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40"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3" name="楕円 342"/>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44" name="テキスト ボックス 343"/>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30374</xdr:rowOff>
    </xdr:from>
    <xdr:to>
      <xdr:col>68</xdr:col>
      <xdr:colOff>203200</xdr:colOff>
      <xdr:row>61</xdr:row>
      <xdr:rowOff>131974</xdr:rowOff>
    </xdr:to>
    <xdr:sp macro="" textlink="">
      <xdr:nvSpPr>
        <xdr:cNvPr id="345" name="楕円 344"/>
        <xdr:cNvSpPr/>
      </xdr:nvSpPr>
      <xdr:spPr>
        <a:xfrm>
          <a:off x="14351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142151</xdr:rowOff>
    </xdr:from>
    <xdr:ext cx="762000" cy="259045"/>
    <xdr:sp macro="" textlink="">
      <xdr:nvSpPr>
        <xdr:cNvPr id="346" name="テキスト ボックス 345"/>
        <xdr:cNvSpPr txBox="1"/>
      </xdr:nvSpPr>
      <xdr:spPr>
        <a:xfrm>
          <a:off x="14020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8" name="テキスト ボックス 347"/>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元利償還金の額は減少したものの特定財源の額も減少している。また、平成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年度に実施した道路等整備事業等に係る起債や平成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年度借入の臨時財政対策債の償還開始に伴い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今後も公共施設の統廃合などの事業が控えているため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上昇を見込んでいるが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、事業を平準化しながら交付税措置のある起債を中心に計画を立てて借入することで、償還額の平準化や比率の急激な悪化防止を図る。また、全体の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起債額を償還元金以下に抑えることを目標と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し、公債費の抑制に努めていく。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6773</xdr:rowOff>
    </xdr:to>
    <xdr:cxnSp macro="">
      <xdr:nvCxnSpPr>
        <xdr:cNvPr id="381" name="直線コネクタ 380"/>
        <xdr:cNvCxnSpPr/>
      </xdr:nvCxnSpPr>
      <xdr:spPr>
        <a:xfrm>
          <a:off x="16179800" y="73710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170180</xdr:rowOff>
    </xdr:to>
    <xdr:cxnSp macro="">
      <xdr:nvCxnSpPr>
        <xdr:cNvPr id="384" name="直線コネクタ 383"/>
        <xdr:cNvCxnSpPr/>
      </xdr:nvCxnSpPr>
      <xdr:spPr>
        <a:xfrm>
          <a:off x="15290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146050</xdr:rowOff>
    </xdr:to>
    <xdr:cxnSp macro="">
      <xdr:nvCxnSpPr>
        <xdr:cNvPr id="387" name="直線コネクタ 386"/>
        <xdr:cNvCxnSpPr/>
      </xdr:nvCxnSpPr>
      <xdr:spPr>
        <a:xfrm>
          <a:off x="14401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63077</xdr:rowOff>
    </xdr:to>
    <xdr:cxnSp macro="">
      <xdr:nvCxnSpPr>
        <xdr:cNvPr id="390" name="直線コネクタ 389"/>
        <xdr:cNvCxnSpPr/>
      </xdr:nvCxnSpPr>
      <xdr:spPr>
        <a:xfrm flipV="1">
          <a:off x="13512800" y="72665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0" name="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6" name="楕円 405"/>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7" name="テキスト ボックス 406"/>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将来負担比率は、基金の積み増しによる充当可能基金の増額や下水道事業における公営企業債残高が減少したこと等により、前年度から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しかしながら、指標は依然として類似団体、埼玉県、全国平均のすべてを大きく上回っている状況であり、今後も引き続き地方債残高の縮減を進めるなど、財政の健全化に努める。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113961</xdr:rowOff>
    </xdr:from>
    <xdr:to>
      <xdr:col>81</xdr:col>
      <xdr:colOff>44450</xdr:colOff>
      <xdr:row>18</xdr:row>
      <xdr:rowOff>20532</xdr:rowOff>
    </xdr:to>
    <xdr:cxnSp macro="">
      <xdr:nvCxnSpPr>
        <xdr:cNvPr id="443" name="直線コネクタ 442"/>
        <xdr:cNvCxnSpPr/>
      </xdr:nvCxnSpPr>
      <xdr:spPr>
        <a:xfrm flipV="1">
          <a:off x="16179800" y="3028611"/>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18</xdr:row>
      <xdr:rowOff>106595</xdr:rowOff>
    </xdr:to>
    <xdr:cxnSp macro="">
      <xdr:nvCxnSpPr>
        <xdr:cNvPr id="446" name="直線コネクタ 445"/>
        <xdr:cNvCxnSpPr/>
      </xdr:nvCxnSpPr>
      <xdr:spPr>
        <a:xfrm flipV="1">
          <a:off x="15290800" y="3106632"/>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106595</xdr:rowOff>
    </xdr:from>
    <xdr:to>
      <xdr:col>72</xdr:col>
      <xdr:colOff>203200</xdr:colOff>
      <xdr:row>18</xdr:row>
      <xdr:rowOff>106595</xdr:rowOff>
    </xdr:to>
    <xdr:cxnSp macro="">
      <xdr:nvCxnSpPr>
        <xdr:cNvPr id="449" name="直線コネクタ 448"/>
        <xdr:cNvCxnSpPr/>
      </xdr:nvCxnSpPr>
      <xdr:spPr>
        <a:xfrm>
          <a:off x="14401800" y="319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55922</xdr:rowOff>
    </xdr:from>
    <xdr:to>
      <xdr:col>68</xdr:col>
      <xdr:colOff>152400</xdr:colOff>
      <xdr:row>18</xdr:row>
      <xdr:rowOff>106595</xdr:rowOff>
    </xdr:to>
    <xdr:cxnSp macro="">
      <xdr:nvCxnSpPr>
        <xdr:cNvPr id="452" name="直線コネクタ 451"/>
        <xdr:cNvCxnSpPr/>
      </xdr:nvCxnSpPr>
      <xdr:spPr>
        <a:xfrm>
          <a:off x="13512800" y="31420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63161</xdr:rowOff>
    </xdr:from>
    <xdr:to>
      <xdr:col>81</xdr:col>
      <xdr:colOff>95250</xdr:colOff>
      <xdr:row>17</xdr:row>
      <xdr:rowOff>164761</xdr:rowOff>
    </xdr:to>
    <xdr:sp macro="" textlink="">
      <xdr:nvSpPr>
        <xdr:cNvPr id="462" name="楕円 461"/>
        <xdr:cNvSpPr/>
      </xdr:nvSpPr>
      <xdr:spPr>
        <a:xfrm>
          <a:off x="169672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35238</xdr:rowOff>
    </xdr:from>
    <xdr:ext cx="762000" cy="259045"/>
    <xdr:sp macro="" textlink="">
      <xdr:nvSpPr>
        <xdr:cNvPr id="463" name="将来負担の状況該当値テキスト"/>
        <xdr:cNvSpPr txBox="1"/>
      </xdr:nvSpPr>
      <xdr:spPr>
        <a:xfrm>
          <a:off x="17106900" y="29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141182</xdr:rowOff>
    </xdr:from>
    <xdr:to>
      <xdr:col>77</xdr:col>
      <xdr:colOff>95250</xdr:colOff>
      <xdr:row>18</xdr:row>
      <xdr:rowOff>71332</xdr:rowOff>
    </xdr:to>
    <xdr:sp macro="" textlink="">
      <xdr:nvSpPr>
        <xdr:cNvPr id="464" name="楕円 463"/>
        <xdr:cNvSpPr/>
      </xdr:nvSpPr>
      <xdr:spPr>
        <a:xfrm>
          <a:off x="16129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56109</xdr:rowOff>
    </xdr:from>
    <xdr:ext cx="736600" cy="259045"/>
    <xdr:sp macro="" textlink="">
      <xdr:nvSpPr>
        <xdr:cNvPr id="465" name="テキスト ボックス 464"/>
        <xdr:cNvSpPr txBox="1"/>
      </xdr:nvSpPr>
      <xdr:spPr>
        <a:xfrm>
          <a:off x="15798800" y="314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55795</xdr:rowOff>
    </xdr:from>
    <xdr:to>
      <xdr:col>73</xdr:col>
      <xdr:colOff>44450</xdr:colOff>
      <xdr:row>18</xdr:row>
      <xdr:rowOff>157395</xdr:rowOff>
    </xdr:to>
    <xdr:sp macro="" textlink="">
      <xdr:nvSpPr>
        <xdr:cNvPr id="466" name="楕円 465"/>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142172</xdr:rowOff>
    </xdr:from>
    <xdr:ext cx="762000" cy="259045"/>
    <xdr:sp macro="" textlink="">
      <xdr:nvSpPr>
        <xdr:cNvPr id="467" name="テキスト ボックス 466"/>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55795</xdr:rowOff>
    </xdr:from>
    <xdr:to>
      <xdr:col>68</xdr:col>
      <xdr:colOff>203200</xdr:colOff>
      <xdr:row>18</xdr:row>
      <xdr:rowOff>157395</xdr:rowOff>
    </xdr:to>
    <xdr:sp macro="" textlink="">
      <xdr:nvSpPr>
        <xdr:cNvPr id="468" name="楕円 467"/>
        <xdr:cNvSpPr/>
      </xdr:nvSpPr>
      <xdr:spPr>
        <a:xfrm>
          <a:off x="14351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142172</xdr:rowOff>
    </xdr:from>
    <xdr:ext cx="762000" cy="259045"/>
    <xdr:sp macro="" textlink="">
      <xdr:nvSpPr>
        <xdr:cNvPr id="469" name="テキスト ボックス 468"/>
        <xdr:cNvSpPr txBox="1"/>
      </xdr:nvSpPr>
      <xdr:spPr>
        <a:xfrm>
          <a:off x="14020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5122</xdr:rowOff>
    </xdr:from>
    <xdr:to>
      <xdr:col>64</xdr:col>
      <xdr:colOff>152400</xdr:colOff>
      <xdr:row>18</xdr:row>
      <xdr:rowOff>106722</xdr:rowOff>
    </xdr:to>
    <xdr:sp macro="" textlink="">
      <xdr:nvSpPr>
        <xdr:cNvPr id="470" name="楕円 469"/>
        <xdr:cNvSpPr/>
      </xdr:nvSpPr>
      <xdr:spPr>
        <a:xfrm>
          <a:off x="13462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91499</xdr:rowOff>
    </xdr:from>
    <xdr:ext cx="762000" cy="259045"/>
    <xdr:sp macro="" textlink="">
      <xdr:nvSpPr>
        <xdr:cNvPr id="471" name="テキスト ボックス 470"/>
        <xdr:cNvSpPr txBox="1"/>
      </xdr:nvSpPr>
      <xdr:spPr>
        <a:xfrm>
          <a:off x="13131800" y="317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近年減少傾向であったが、分母である経常一般財源等が固定資産税の増収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増加したものの、分子である経常的な人件費が人事院勧告による給与改定等により職員給も増加したことにより、比率は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100330</xdr:rowOff>
    </xdr:to>
    <xdr:cxnSp macro="">
      <xdr:nvCxnSpPr>
        <xdr:cNvPr id="66" name="直線コネクタ 65"/>
        <xdr:cNvCxnSpPr/>
      </xdr:nvCxnSpPr>
      <xdr:spPr>
        <a:xfrm>
          <a:off x="3987800" y="642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123190</xdr:rowOff>
    </xdr:to>
    <xdr:cxnSp macro="">
      <xdr:nvCxnSpPr>
        <xdr:cNvPr id="69" name="直線コネクタ 68"/>
        <xdr:cNvCxnSpPr/>
      </xdr:nvCxnSpPr>
      <xdr:spPr>
        <a:xfrm flipV="1">
          <a:off x="3098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146050</xdr:rowOff>
    </xdr:to>
    <xdr:cxnSp macro="">
      <xdr:nvCxnSpPr>
        <xdr:cNvPr id="72" name="直線コネクタ 71"/>
        <xdr:cNvCxnSpPr/>
      </xdr:nvCxnSpPr>
      <xdr:spPr>
        <a:xfrm flipV="1">
          <a:off x="2209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146050</xdr:rowOff>
    </xdr:to>
    <xdr:cxnSp macro="">
      <xdr:nvCxnSpPr>
        <xdr:cNvPr id="75" name="直線コネクタ 74"/>
        <xdr:cNvCxnSpPr/>
      </xdr:nvCxnSpPr>
      <xdr:spPr>
        <a:xfrm>
          <a:off x="1320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物件費に係る経常収支比率は、近年、類似団体平均を上回る指数で、横ばいに推移していたが、令和元年度は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年度末に養護老人ホームを民間譲渡したことにより指定管理料が減少したことによるものである。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物件費が類似団体平均と比較して高止まりする要因として、消防やごみ処理施設の単独保有や学校施設の数の多さなどが挙げられる。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今後は、事務の効率化や公共施設の適正配置の推進、広域化による施設整備等により、物件費の削減を図っていく。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99568</xdr:rowOff>
    </xdr:to>
    <xdr:cxnSp macro="">
      <xdr:nvCxnSpPr>
        <xdr:cNvPr id="125" name="直線コネクタ 124"/>
        <xdr:cNvCxnSpPr/>
      </xdr:nvCxnSpPr>
      <xdr:spPr>
        <a:xfrm flipV="1">
          <a:off x="15671800" y="31125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99568</xdr:rowOff>
    </xdr:to>
    <xdr:cxnSp macro="">
      <xdr:nvCxnSpPr>
        <xdr:cNvPr id="128" name="直線コネクタ 127"/>
        <xdr:cNvCxnSpPr/>
      </xdr:nvCxnSpPr>
      <xdr:spPr>
        <a:xfrm>
          <a:off x="14782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72136</xdr:rowOff>
    </xdr:from>
    <xdr:to>
      <xdr:col>73</xdr:col>
      <xdr:colOff>180975</xdr:colOff>
      <xdr:row>18</xdr:row>
      <xdr:rowOff>81280</xdr:rowOff>
    </xdr:to>
    <xdr:cxnSp macro="">
      <xdr:nvCxnSpPr>
        <xdr:cNvPr id="131" name="直線コネクタ 130"/>
        <xdr:cNvCxnSpPr/>
      </xdr:nvCxnSpPr>
      <xdr:spPr>
        <a:xfrm>
          <a:off x="13893800" y="3158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72136</xdr:rowOff>
    </xdr:to>
    <xdr:cxnSp macro="">
      <xdr:nvCxnSpPr>
        <xdr:cNvPr id="134" name="直線コネクタ 133"/>
        <xdr:cNvCxnSpPr/>
      </xdr:nvCxnSpPr>
      <xdr:spPr>
        <a:xfrm>
          <a:off x="13004800" y="3149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4" name="楕円 143"/>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5"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50" name="楕円 149"/>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51" name="テキスト ボックス 150"/>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特に、自立支援給付費が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年々増加しており、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上昇傾向にある。また、令和元年度においては、幼保無償化による子ども・子育て支援制度の影響も大きいものとなっている。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今後も扶助費の増加は続くと見込まれ、比率は上昇すると考えられる。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78994</xdr:rowOff>
    </xdr:to>
    <xdr:cxnSp macro="">
      <xdr:nvCxnSpPr>
        <xdr:cNvPr id="184" name="直線コネクタ 183"/>
        <xdr:cNvCxnSpPr/>
      </xdr:nvCxnSpPr>
      <xdr:spPr>
        <a:xfrm>
          <a:off x="3987800" y="9760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60706</xdr:rowOff>
    </xdr:to>
    <xdr:cxnSp macro="">
      <xdr:nvCxnSpPr>
        <xdr:cNvPr id="187" name="直線コネクタ 186"/>
        <xdr:cNvCxnSpPr/>
      </xdr:nvCxnSpPr>
      <xdr:spPr>
        <a:xfrm flipV="1">
          <a:off x="3098800" y="9760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60706</xdr:rowOff>
    </xdr:to>
    <xdr:cxnSp macro="">
      <xdr:nvCxnSpPr>
        <xdr:cNvPr id="190" name="直線コネクタ 189"/>
        <xdr:cNvCxnSpPr/>
      </xdr:nvCxnSpPr>
      <xdr:spPr>
        <a:xfrm>
          <a:off x="2209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33274</xdr:rowOff>
    </xdr:to>
    <xdr:cxnSp macro="">
      <xdr:nvCxnSpPr>
        <xdr:cNvPr id="193" name="直線コネクタ 192"/>
        <xdr:cNvCxnSpPr/>
      </xdr:nvCxnSpPr>
      <xdr:spPr>
        <a:xfrm flipV="1">
          <a:off x="1320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3" name="楕円 202"/>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4" name="扶助費該当値テキスト"/>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5" name="楕円 204"/>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6" name="テキスト ボックス 205"/>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07" name="楕円 206"/>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08" name="テキスト ボックス 207"/>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09" name="楕円 208"/>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0" name="テキスト ボックス 209"/>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153924</xdr:rowOff>
    </xdr:from>
    <xdr:to>
      <xdr:col>6</xdr:col>
      <xdr:colOff>171450</xdr:colOff>
      <xdr:row>57</xdr:row>
      <xdr:rowOff>84074</xdr:rowOff>
    </xdr:to>
    <xdr:sp macro="" textlink="">
      <xdr:nvSpPr>
        <xdr:cNvPr id="211" name="楕円 210"/>
        <xdr:cNvSpPr/>
      </xdr:nvSpPr>
      <xdr:spPr>
        <a:xfrm>
          <a:off x="1270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68851</xdr:rowOff>
    </xdr:from>
    <xdr:ext cx="762000" cy="259045"/>
    <xdr:sp macro="" textlink="">
      <xdr:nvSpPr>
        <xdr:cNvPr id="212" name="テキスト ボックス 211"/>
        <xdr:cNvSpPr txBox="1"/>
      </xdr:nvSpPr>
      <xdr:spPr>
        <a:xfrm>
          <a:off x="939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令和元年度のその他の経常収支比率は、前年度と比べて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上昇した要因は、介護保険特別会計繰出金及び下水道事業特別会計繰出金の経常経費一般財源の増による。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保険税や使用料の適正化を図るなどして、普通会計の負担を減らしていくよう努める。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58420</xdr:rowOff>
    </xdr:to>
    <xdr:cxnSp macro="">
      <xdr:nvCxnSpPr>
        <xdr:cNvPr id="245" name="直線コネクタ 244"/>
        <xdr:cNvCxnSpPr/>
      </xdr:nvCxnSpPr>
      <xdr:spPr>
        <a:xfrm>
          <a:off x="15671800" y="9941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168910</xdr:rowOff>
    </xdr:to>
    <xdr:cxnSp macro="">
      <xdr:nvCxnSpPr>
        <xdr:cNvPr id="248" name="直線コネクタ 247"/>
        <xdr:cNvCxnSpPr/>
      </xdr:nvCxnSpPr>
      <xdr:spPr>
        <a:xfrm>
          <a:off x="14782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1" name="直線コネクタ 250"/>
        <xdr:cNvCxnSpPr/>
      </xdr:nvCxnSpPr>
      <xdr:spPr>
        <a:xfrm flipV="1">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161290</xdr:rowOff>
    </xdr:to>
    <xdr:cxnSp macro="">
      <xdr:nvCxnSpPr>
        <xdr:cNvPr id="254" name="直線コネクタ 253"/>
        <xdr:cNvCxnSpPr/>
      </xdr:nvCxnSpPr>
      <xdr:spPr>
        <a:xfrm>
          <a:off x="13004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4" name="楕円 263"/>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5"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6" name="楕円 26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7" name="テキスト ボックス 266"/>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8" name="楕円 26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9" name="テキスト ボックス 26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0" name="楕円 26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1" name="テキスト ボックス 27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補助費等に係る経常収支比率は、類似団体平均、埼玉県平均、全国平均を大きく下回る指数で、横ばいに推移している。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要因としては、類似団体と比較して、消防やごみ処理施設などを市単独で実施しているため、負担金等が少ないことが挙げられる。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今後も引き続き、業務の適正化に努める。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85852</xdr:rowOff>
    </xdr:to>
    <xdr:cxnSp macro="">
      <xdr:nvCxnSpPr>
        <xdr:cNvPr id="303" name="直線コネクタ 302"/>
        <xdr:cNvCxnSpPr/>
      </xdr:nvCxnSpPr>
      <xdr:spPr>
        <a:xfrm>
          <a:off x="15671800" y="5915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90424</xdr:rowOff>
    </xdr:to>
    <xdr:cxnSp macro="">
      <xdr:nvCxnSpPr>
        <xdr:cNvPr id="306" name="直線コネクタ 305"/>
        <xdr:cNvCxnSpPr/>
      </xdr:nvCxnSpPr>
      <xdr:spPr>
        <a:xfrm flipV="1">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90424</xdr:rowOff>
    </xdr:to>
    <xdr:cxnSp macro="">
      <xdr:nvCxnSpPr>
        <xdr:cNvPr id="309" name="直線コネクタ 308"/>
        <xdr:cNvCxnSpPr/>
      </xdr:nvCxnSpPr>
      <xdr:spPr>
        <a:xfrm>
          <a:off x="13893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90424</xdr:rowOff>
    </xdr:to>
    <xdr:cxnSp macro="">
      <xdr:nvCxnSpPr>
        <xdr:cNvPr id="312" name="直線コネクタ 311"/>
        <xdr:cNvCxnSpPr/>
      </xdr:nvCxnSpPr>
      <xdr:spPr>
        <a:xfrm>
          <a:off x="13004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2" name="楕円 321"/>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3"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4" name="楕円 323"/>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5" name="テキスト ボックス 324"/>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26" name="楕円 325"/>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27" name="テキスト ボックス 326"/>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28" name="楕円 327"/>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29" name="テキスト ボックス 328"/>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0" name="楕円 329"/>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1" name="テキスト ボックス 330"/>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年に借入した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施設の大規模改修に係る事業債が平成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年度に償還終了したこと等から元利償還金の額が減少し、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公共施設の統廃合など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普通建設事業の増額が見込まれるが、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償還額の平準化や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新規借入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3556</xdr:rowOff>
    </xdr:to>
    <xdr:cxnSp macro="">
      <xdr:nvCxnSpPr>
        <xdr:cNvPr id="361" name="直線コネクタ 360"/>
        <xdr:cNvCxnSpPr/>
      </xdr:nvCxnSpPr>
      <xdr:spPr>
        <a:xfrm flipV="1">
          <a:off x="3987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3556</xdr:rowOff>
    </xdr:to>
    <xdr:cxnSp macro="">
      <xdr:nvCxnSpPr>
        <xdr:cNvPr id="364" name="直線コネクタ 363"/>
        <xdr:cNvCxnSpPr/>
      </xdr:nvCxnSpPr>
      <xdr:spPr>
        <a:xfrm>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156718</xdr:rowOff>
    </xdr:to>
    <xdr:cxnSp macro="">
      <xdr:nvCxnSpPr>
        <xdr:cNvPr id="367" name="直線コネクタ 366"/>
        <xdr:cNvCxnSpPr/>
      </xdr:nvCxnSpPr>
      <xdr:spPr>
        <a:xfrm>
          <a:off x="2209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129287</xdr:rowOff>
    </xdr:to>
    <xdr:cxnSp macro="">
      <xdr:nvCxnSpPr>
        <xdr:cNvPr id="370" name="直線コネクタ 369"/>
        <xdr:cNvCxnSpPr/>
      </xdr:nvCxnSpPr>
      <xdr:spPr>
        <a:xfrm>
          <a:off x="1320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0" name="楕円 37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2" name="楕円 381"/>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3" name="テキスト ボックス 382"/>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4" name="楕円 383"/>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5" name="テキスト ボックス 38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6" name="楕円 385"/>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87" name="テキスト ボックス 386"/>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楕円 387"/>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9" name="テキスト ボックス 388"/>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補助費等を除き、各費目の比率が類似団体平均より高いため、公債費以外の比率でも類似団体比較より高くなっている。特に、人件費・物件費の比率が高い。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今後も、扶助費の増加は続くと見込まれることから、業務の適正化と経費の削減を進めていく。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76</xdr:row>
      <xdr:rowOff>168911</xdr:rowOff>
    </xdr:to>
    <xdr:cxnSp macro="">
      <xdr:nvCxnSpPr>
        <xdr:cNvPr id="422" name="直線コネクタ 421"/>
        <xdr:cNvCxnSpPr/>
      </xdr:nvCxnSpPr>
      <xdr:spPr>
        <a:xfrm>
          <a:off x="15671800" y="13153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76</xdr:row>
      <xdr:rowOff>146050</xdr:rowOff>
    </xdr:to>
    <xdr:cxnSp macro="">
      <xdr:nvCxnSpPr>
        <xdr:cNvPr id="425" name="直線コネクタ 424"/>
        <xdr:cNvCxnSpPr/>
      </xdr:nvCxnSpPr>
      <xdr:spPr>
        <a:xfrm flipV="1">
          <a:off x="14782800" y="1315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153670</xdr:rowOff>
    </xdr:to>
    <xdr:cxnSp macro="">
      <xdr:nvCxnSpPr>
        <xdr:cNvPr id="428" name="直線コネクタ 427"/>
        <xdr:cNvCxnSpPr/>
      </xdr:nvCxnSpPr>
      <xdr:spPr>
        <a:xfrm flipV="1">
          <a:off x="13893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76</xdr:row>
      <xdr:rowOff>153670</xdr:rowOff>
    </xdr:to>
    <xdr:cxnSp macro="">
      <xdr:nvCxnSpPr>
        <xdr:cNvPr id="431" name="直線コネクタ 430"/>
        <xdr:cNvCxnSpPr/>
      </xdr:nvCxnSpPr>
      <xdr:spPr>
        <a:xfrm>
          <a:off x="13004800" y="130810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1" name="楕円 440"/>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90188</xdr:rowOff>
    </xdr:from>
    <xdr:ext cx="762000" cy="259045"/>
    <xdr:sp macro="" textlink="">
      <xdr:nvSpPr>
        <xdr:cNvPr id="442"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3" name="楕円 442"/>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158766</xdr:rowOff>
    </xdr:from>
    <xdr:ext cx="736600" cy="259045"/>
    <xdr:sp macro="" textlink="">
      <xdr:nvSpPr>
        <xdr:cNvPr id="444" name="テキスト ボックス 443"/>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5" name="楕円 444"/>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46" name="テキスト ボックス 445"/>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47" name="楕円 446"/>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17797</xdr:rowOff>
    </xdr:from>
    <xdr:ext cx="762000" cy="259045"/>
    <xdr:sp macro="" textlink="">
      <xdr:nvSpPr>
        <xdr:cNvPr id="448" name="テキスト ボックス 447"/>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9" name="楕円 44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0" name="テキスト ボックス 449"/>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141151</xdr:rowOff>
    </xdr:from>
    <xdr:to>
      <xdr:col>29</xdr:col>
      <xdr:colOff>127000</xdr:colOff>
      <xdr:row>19</xdr:row>
      <xdr:rowOff>7029</xdr:rowOff>
    </xdr:to>
    <xdr:cxnSp macro="">
      <xdr:nvCxnSpPr>
        <xdr:cNvPr id="52" name="直線コネクタ 51"/>
        <xdr:cNvCxnSpPr/>
      </xdr:nvCxnSpPr>
      <xdr:spPr bwMode="auto">
        <a:xfrm flipV="1">
          <a:off x="5003800" y="3274876"/>
          <a:ext cx="647700" cy="3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7029</xdr:rowOff>
    </xdr:from>
    <xdr:to>
      <xdr:col>26</xdr:col>
      <xdr:colOff>50800</xdr:colOff>
      <xdr:row>19</xdr:row>
      <xdr:rowOff>24500</xdr:rowOff>
    </xdr:to>
    <xdr:cxnSp macro="">
      <xdr:nvCxnSpPr>
        <xdr:cNvPr id="55" name="直線コネクタ 54"/>
        <xdr:cNvCxnSpPr/>
      </xdr:nvCxnSpPr>
      <xdr:spPr bwMode="auto">
        <a:xfrm flipV="1">
          <a:off x="4305300" y="3312204"/>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24500</xdr:rowOff>
    </xdr:from>
    <xdr:to>
      <xdr:col>22</xdr:col>
      <xdr:colOff>114300</xdr:colOff>
      <xdr:row>19</xdr:row>
      <xdr:rowOff>35849</xdr:rowOff>
    </xdr:to>
    <xdr:cxnSp macro="">
      <xdr:nvCxnSpPr>
        <xdr:cNvPr id="58" name="直線コネクタ 57"/>
        <xdr:cNvCxnSpPr/>
      </xdr:nvCxnSpPr>
      <xdr:spPr bwMode="auto">
        <a:xfrm flipV="1">
          <a:off x="3606800" y="3329675"/>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22933</xdr:rowOff>
    </xdr:from>
    <xdr:to>
      <xdr:col>18</xdr:col>
      <xdr:colOff>177800</xdr:colOff>
      <xdr:row>19</xdr:row>
      <xdr:rowOff>35849</xdr:rowOff>
    </xdr:to>
    <xdr:cxnSp macro="">
      <xdr:nvCxnSpPr>
        <xdr:cNvPr id="61" name="直線コネクタ 60"/>
        <xdr:cNvCxnSpPr/>
      </xdr:nvCxnSpPr>
      <xdr:spPr bwMode="auto">
        <a:xfrm>
          <a:off x="2908300" y="3328108"/>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90351</xdr:rowOff>
    </xdr:from>
    <xdr:to>
      <xdr:col>29</xdr:col>
      <xdr:colOff>177800</xdr:colOff>
      <xdr:row>19</xdr:row>
      <xdr:rowOff>20501</xdr:rowOff>
    </xdr:to>
    <xdr:sp macro="" textlink="">
      <xdr:nvSpPr>
        <xdr:cNvPr id="71" name="楕円 70"/>
        <xdr:cNvSpPr/>
      </xdr:nvSpPr>
      <xdr:spPr bwMode="auto">
        <a:xfrm>
          <a:off x="5600700" y="32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62428</xdr:rowOff>
    </xdr:from>
    <xdr:ext cx="762000" cy="259045"/>
    <xdr:sp macro="" textlink="">
      <xdr:nvSpPr>
        <xdr:cNvPr id="72" name="人口1人当たり決算額の推移該当値テキスト130"/>
        <xdr:cNvSpPr txBox="1"/>
      </xdr:nvSpPr>
      <xdr:spPr>
        <a:xfrm>
          <a:off x="5740400" y="319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127679</xdr:rowOff>
    </xdr:from>
    <xdr:to>
      <xdr:col>26</xdr:col>
      <xdr:colOff>101600</xdr:colOff>
      <xdr:row>19</xdr:row>
      <xdr:rowOff>57829</xdr:rowOff>
    </xdr:to>
    <xdr:sp macro="" textlink="">
      <xdr:nvSpPr>
        <xdr:cNvPr id="73" name="楕円 72"/>
        <xdr:cNvSpPr/>
      </xdr:nvSpPr>
      <xdr:spPr bwMode="auto">
        <a:xfrm>
          <a:off x="49530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42606</xdr:rowOff>
    </xdr:from>
    <xdr:ext cx="736600" cy="259045"/>
    <xdr:sp macro="" textlink="">
      <xdr:nvSpPr>
        <xdr:cNvPr id="74" name="テキスト ボックス 73"/>
        <xdr:cNvSpPr txBox="1"/>
      </xdr:nvSpPr>
      <xdr:spPr>
        <a:xfrm>
          <a:off x="4622800" y="334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145150</xdr:rowOff>
    </xdr:from>
    <xdr:to>
      <xdr:col>22</xdr:col>
      <xdr:colOff>165100</xdr:colOff>
      <xdr:row>19</xdr:row>
      <xdr:rowOff>75300</xdr:rowOff>
    </xdr:to>
    <xdr:sp macro="" textlink="">
      <xdr:nvSpPr>
        <xdr:cNvPr id="75" name="楕円 74"/>
        <xdr:cNvSpPr/>
      </xdr:nvSpPr>
      <xdr:spPr bwMode="auto">
        <a:xfrm>
          <a:off x="4254500" y="3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60077</xdr:rowOff>
    </xdr:from>
    <xdr:ext cx="762000" cy="259045"/>
    <xdr:sp macro="" textlink="">
      <xdr:nvSpPr>
        <xdr:cNvPr id="76" name="テキスト ボックス 75"/>
        <xdr:cNvSpPr txBox="1"/>
      </xdr:nvSpPr>
      <xdr:spPr>
        <a:xfrm>
          <a:off x="3924300" y="33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156499</xdr:rowOff>
    </xdr:from>
    <xdr:to>
      <xdr:col>19</xdr:col>
      <xdr:colOff>38100</xdr:colOff>
      <xdr:row>19</xdr:row>
      <xdr:rowOff>86649</xdr:rowOff>
    </xdr:to>
    <xdr:sp macro="" textlink="">
      <xdr:nvSpPr>
        <xdr:cNvPr id="77" name="楕円 76"/>
        <xdr:cNvSpPr/>
      </xdr:nvSpPr>
      <xdr:spPr bwMode="auto">
        <a:xfrm>
          <a:off x="3556000" y="329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71426</xdr:rowOff>
    </xdr:from>
    <xdr:ext cx="762000" cy="259045"/>
    <xdr:sp macro="" textlink="">
      <xdr:nvSpPr>
        <xdr:cNvPr id="78" name="テキスト ボックス 77"/>
        <xdr:cNvSpPr txBox="1"/>
      </xdr:nvSpPr>
      <xdr:spPr>
        <a:xfrm>
          <a:off x="3225800" y="3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143583</xdr:rowOff>
    </xdr:from>
    <xdr:to>
      <xdr:col>15</xdr:col>
      <xdr:colOff>101600</xdr:colOff>
      <xdr:row>19</xdr:row>
      <xdr:rowOff>73733</xdr:rowOff>
    </xdr:to>
    <xdr:sp macro="" textlink="">
      <xdr:nvSpPr>
        <xdr:cNvPr id="79" name="楕円 78"/>
        <xdr:cNvSpPr/>
      </xdr:nvSpPr>
      <xdr:spPr bwMode="auto">
        <a:xfrm>
          <a:off x="2857500" y="327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58510</xdr:rowOff>
    </xdr:from>
    <xdr:ext cx="762000" cy="259045"/>
    <xdr:sp macro="" textlink="">
      <xdr:nvSpPr>
        <xdr:cNvPr id="80" name="テキスト ボックス 79"/>
        <xdr:cNvSpPr txBox="1"/>
      </xdr:nvSpPr>
      <xdr:spPr>
        <a:xfrm>
          <a:off x="2527300" y="33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94800</xdr:rowOff>
    </xdr:from>
    <xdr:to>
      <xdr:col>29</xdr:col>
      <xdr:colOff>127000</xdr:colOff>
      <xdr:row>35</xdr:row>
      <xdr:rowOff>95943</xdr:rowOff>
    </xdr:to>
    <xdr:cxnSp macro="">
      <xdr:nvCxnSpPr>
        <xdr:cNvPr id="115" name="直線コネクタ 114"/>
        <xdr:cNvCxnSpPr/>
      </xdr:nvCxnSpPr>
      <xdr:spPr bwMode="auto">
        <a:xfrm flipV="1">
          <a:off x="5003800" y="6705150"/>
          <a:ext cx="6477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53391</xdr:rowOff>
    </xdr:from>
    <xdr:to>
      <xdr:col>26</xdr:col>
      <xdr:colOff>50800</xdr:colOff>
      <xdr:row>35</xdr:row>
      <xdr:rowOff>95943</xdr:rowOff>
    </xdr:to>
    <xdr:cxnSp macro="">
      <xdr:nvCxnSpPr>
        <xdr:cNvPr id="118" name="直線コネクタ 117"/>
        <xdr:cNvCxnSpPr/>
      </xdr:nvCxnSpPr>
      <xdr:spPr bwMode="auto">
        <a:xfrm>
          <a:off x="4305300" y="6663741"/>
          <a:ext cx="6985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53391</xdr:rowOff>
    </xdr:from>
    <xdr:to>
      <xdr:col>22</xdr:col>
      <xdr:colOff>114300</xdr:colOff>
      <xdr:row>35</xdr:row>
      <xdr:rowOff>111684</xdr:rowOff>
    </xdr:to>
    <xdr:cxnSp macro="">
      <xdr:nvCxnSpPr>
        <xdr:cNvPr id="121" name="直線コネクタ 120"/>
        <xdr:cNvCxnSpPr/>
      </xdr:nvCxnSpPr>
      <xdr:spPr bwMode="auto">
        <a:xfrm flipV="1">
          <a:off x="3606800" y="6663741"/>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111684</xdr:rowOff>
    </xdr:from>
    <xdr:to>
      <xdr:col>18</xdr:col>
      <xdr:colOff>177800</xdr:colOff>
      <xdr:row>35</xdr:row>
      <xdr:rowOff>202177</xdr:rowOff>
    </xdr:to>
    <xdr:cxnSp macro="">
      <xdr:nvCxnSpPr>
        <xdr:cNvPr id="124" name="直線コネクタ 123"/>
        <xdr:cNvCxnSpPr/>
      </xdr:nvCxnSpPr>
      <xdr:spPr bwMode="auto">
        <a:xfrm flipV="1">
          <a:off x="2908300" y="6722034"/>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44000</xdr:rowOff>
    </xdr:from>
    <xdr:to>
      <xdr:col>29</xdr:col>
      <xdr:colOff>177800</xdr:colOff>
      <xdr:row>35</xdr:row>
      <xdr:rowOff>145600</xdr:rowOff>
    </xdr:to>
    <xdr:sp macro="" textlink="">
      <xdr:nvSpPr>
        <xdr:cNvPr id="134" name="楕円 133"/>
        <xdr:cNvSpPr/>
      </xdr:nvSpPr>
      <xdr:spPr bwMode="auto">
        <a:xfrm>
          <a:off x="5600700" y="66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231977</xdr:rowOff>
    </xdr:from>
    <xdr:ext cx="762000" cy="259045"/>
    <xdr:sp macro="" textlink="">
      <xdr:nvSpPr>
        <xdr:cNvPr id="135" name="人口1人当たり決算額の推移該当値テキスト445"/>
        <xdr:cNvSpPr txBox="1"/>
      </xdr:nvSpPr>
      <xdr:spPr>
        <a:xfrm>
          <a:off x="5740400" y="649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45143</xdr:rowOff>
    </xdr:from>
    <xdr:to>
      <xdr:col>26</xdr:col>
      <xdr:colOff>101600</xdr:colOff>
      <xdr:row>35</xdr:row>
      <xdr:rowOff>146743</xdr:rowOff>
    </xdr:to>
    <xdr:sp macro="" textlink="">
      <xdr:nvSpPr>
        <xdr:cNvPr id="136" name="楕円 135"/>
        <xdr:cNvSpPr/>
      </xdr:nvSpPr>
      <xdr:spPr bwMode="auto">
        <a:xfrm>
          <a:off x="4953000" y="66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156920</xdr:rowOff>
    </xdr:from>
    <xdr:ext cx="736600" cy="259045"/>
    <xdr:sp macro="" textlink="">
      <xdr:nvSpPr>
        <xdr:cNvPr id="137" name="テキスト ボックス 136"/>
        <xdr:cNvSpPr txBox="1"/>
      </xdr:nvSpPr>
      <xdr:spPr>
        <a:xfrm>
          <a:off x="4622800" y="64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2591</xdr:rowOff>
    </xdr:from>
    <xdr:to>
      <xdr:col>22</xdr:col>
      <xdr:colOff>165100</xdr:colOff>
      <xdr:row>35</xdr:row>
      <xdr:rowOff>104191</xdr:rowOff>
    </xdr:to>
    <xdr:sp macro="" textlink="">
      <xdr:nvSpPr>
        <xdr:cNvPr id="138" name="楕円 137"/>
        <xdr:cNvSpPr/>
      </xdr:nvSpPr>
      <xdr:spPr bwMode="auto">
        <a:xfrm>
          <a:off x="42545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114368</xdr:rowOff>
    </xdr:from>
    <xdr:ext cx="762000" cy="259045"/>
    <xdr:sp macro="" textlink="">
      <xdr:nvSpPr>
        <xdr:cNvPr id="139" name="テキスト ボックス 138"/>
        <xdr:cNvSpPr txBox="1"/>
      </xdr:nvSpPr>
      <xdr:spPr>
        <a:xfrm>
          <a:off x="3924300" y="6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60884</xdr:rowOff>
    </xdr:from>
    <xdr:to>
      <xdr:col>19</xdr:col>
      <xdr:colOff>38100</xdr:colOff>
      <xdr:row>35</xdr:row>
      <xdr:rowOff>162484</xdr:rowOff>
    </xdr:to>
    <xdr:sp macro="" textlink="">
      <xdr:nvSpPr>
        <xdr:cNvPr id="140" name="楕円 139"/>
        <xdr:cNvSpPr/>
      </xdr:nvSpPr>
      <xdr:spPr bwMode="auto">
        <a:xfrm>
          <a:off x="35560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172661</xdr:rowOff>
    </xdr:from>
    <xdr:ext cx="762000" cy="259045"/>
    <xdr:sp macro="" textlink="">
      <xdr:nvSpPr>
        <xdr:cNvPr id="141" name="テキスト ボックス 140"/>
        <xdr:cNvSpPr txBox="1"/>
      </xdr:nvSpPr>
      <xdr:spPr>
        <a:xfrm>
          <a:off x="3225800" y="64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151377</xdr:rowOff>
    </xdr:from>
    <xdr:to>
      <xdr:col>15</xdr:col>
      <xdr:colOff>101600</xdr:colOff>
      <xdr:row>35</xdr:row>
      <xdr:rowOff>252977</xdr:rowOff>
    </xdr:to>
    <xdr:sp macro="" textlink="">
      <xdr:nvSpPr>
        <xdr:cNvPr id="142" name="楕円 141"/>
        <xdr:cNvSpPr/>
      </xdr:nvSpPr>
      <xdr:spPr bwMode="auto">
        <a:xfrm>
          <a:off x="28575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237754</xdr:rowOff>
    </xdr:from>
    <xdr:ext cx="762000" cy="259045"/>
    <xdr:sp macro="" textlink="">
      <xdr:nvSpPr>
        <xdr:cNvPr id="143" name="テキスト ボックス 142"/>
        <xdr:cNvSpPr txBox="1"/>
      </xdr:nvSpPr>
      <xdr:spPr>
        <a:xfrm>
          <a:off x="2527300" y="684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92197</xdr:rowOff>
    </xdr:from>
    <xdr:to>
      <xdr:col>24</xdr:col>
      <xdr:colOff>63500</xdr:colOff>
      <xdr:row>36</xdr:row>
      <xdr:rowOff>130716</xdr:rowOff>
    </xdr:to>
    <xdr:cxnSp macro="">
      <xdr:nvCxnSpPr>
        <xdr:cNvPr id="59" name="直線コネクタ 58"/>
        <xdr:cNvCxnSpPr/>
      </xdr:nvCxnSpPr>
      <xdr:spPr>
        <a:xfrm flipV="1">
          <a:off x="3797300" y="6264397"/>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128864</xdr:rowOff>
    </xdr:from>
    <xdr:to>
      <xdr:col>19</xdr:col>
      <xdr:colOff>177800</xdr:colOff>
      <xdr:row>36</xdr:row>
      <xdr:rowOff>130716</xdr:rowOff>
    </xdr:to>
    <xdr:cxnSp macro="">
      <xdr:nvCxnSpPr>
        <xdr:cNvPr id="62" name="直線コネクタ 61"/>
        <xdr:cNvCxnSpPr/>
      </xdr:nvCxnSpPr>
      <xdr:spPr>
        <a:xfrm>
          <a:off x="2908300" y="6301064"/>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128864</xdr:rowOff>
    </xdr:from>
    <xdr:to>
      <xdr:col>15</xdr:col>
      <xdr:colOff>50800</xdr:colOff>
      <xdr:row>36</xdr:row>
      <xdr:rowOff>134717</xdr:rowOff>
    </xdr:to>
    <xdr:cxnSp macro="">
      <xdr:nvCxnSpPr>
        <xdr:cNvPr id="65" name="直線コネクタ 64"/>
        <xdr:cNvCxnSpPr/>
      </xdr:nvCxnSpPr>
      <xdr:spPr>
        <a:xfrm flipV="1">
          <a:off x="2019300" y="630106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119606</xdr:rowOff>
    </xdr:from>
    <xdr:to>
      <xdr:col>10</xdr:col>
      <xdr:colOff>114300</xdr:colOff>
      <xdr:row>36</xdr:row>
      <xdr:rowOff>134717</xdr:rowOff>
    </xdr:to>
    <xdr:cxnSp macro="">
      <xdr:nvCxnSpPr>
        <xdr:cNvPr id="68" name="直線コネクタ 67"/>
        <xdr:cNvCxnSpPr/>
      </xdr:nvCxnSpPr>
      <xdr:spPr>
        <a:xfrm>
          <a:off x="1130300" y="629180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41397</xdr:rowOff>
    </xdr:from>
    <xdr:to>
      <xdr:col>24</xdr:col>
      <xdr:colOff>114300</xdr:colOff>
      <xdr:row>36</xdr:row>
      <xdr:rowOff>142997</xdr:rowOff>
    </xdr:to>
    <xdr:sp macro="" textlink="">
      <xdr:nvSpPr>
        <xdr:cNvPr id="78" name="楕円 77"/>
        <xdr:cNvSpPr/>
      </xdr:nvSpPr>
      <xdr:spPr>
        <a:xfrm>
          <a:off x="4584700" y="62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19824</xdr:rowOff>
    </xdr:from>
    <xdr:ext cx="534377" cy="259045"/>
    <xdr:sp macro="" textlink="">
      <xdr:nvSpPr>
        <xdr:cNvPr id="79" name="人件費該当値テキスト"/>
        <xdr:cNvSpPr txBox="1"/>
      </xdr:nvSpPr>
      <xdr:spPr>
        <a:xfrm>
          <a:off x="4686300" y="61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79916</xdr:rowOff>
    </xdr:from>
    <xdr:to>
      <xdr:col>20</xdr:col>
      <xdr:colOff>38100</xdr:colOff>
      <xdr:row>37</xdr:row>
      <xdr:rowOff>10066</xdr:rowOff>
    </xdr:to>
    <xdr:sp macro="" textlink="">
      <xdr:nvSpPr>
        <xdr:cNvPr id="80" name="楕円 79"/>
        <xdr:cNvSpPr/>
      </xdr:nvSpPr>
      <xdr:spPr>
        <a:xfrm>
          <a:off x="3746500" y="62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1193</xdr:rowOff>
    </xdr:from>
    <xdr:ext cx="534377" cy="259045"/>
    <xdr:sp macro="" textlink="">
      <xdr:nvSpPr>
        <xdr:cNvPr id="81" name="テキスト ボックス 80"/>
        <xdr:cNvSpPr txBox="1"/>
      </xdr:nvSpPr>
      <xdr:spPr>
        <a:xfrm>
          <a:off x="3530111" y="63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78064</xdr:rowOff>
    </xdr:from>
    <xdr:to>
      <xdr:col>15</xdr:col>
      <xdr:colOff>101600</xdr:colOff>
      <xdr:row>37</xdr:row>
      <xdr:rowOff>8214</xdr:rowOff>
    </xdr:to>
    <xdr:sp macro="" textlink="">
      <xdr:nvSpPr>
        <xdr:cNvPr id="82" name="楕円 81"/>
        <xdr:cNvSpPr/>
      </xdr:nvSpPr>
      <xdr:spPr>
        <a:xfrm>
          <a:off x="2857500" y="62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170791</xdr:rowOff>
    </xdr:from>
    <xdr:ext cx="534377" cy="259045"/>
    <xdr:sp macro="" textlink="">
      <xdr:nvSpPr>
        <xdr:cNvPr id="83" name="テキスト ボックス 82"/>
        <xdr:cNvSpPr txBox="1"/>
      </xdr:nvSpPr>
      <xdr:spPr>
        <a:xfrm>
          <a:off x="2641111" y="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83917</xdr:rowOff>
    </xdr:from>
    <xdr:to>
      <xdr:col>10</xdr:col>
      <xdr:colOff>165100</xdr:colOff>
      <xdr:row>37</xdr:row>
      <xdr:rowOff>14067</xdr:rowOff>
    </xdr:to>
    <xdr:sp macro="" textlink="">
      <xdr:nvSpPr>
        <xdr:cNvPr id="84" name="楕円 83"/>
        <xdr:cNvSpPr/>
      </xdr:nvSpPr>
      <xdr:spPr>
        <a:xfrm>
          <a:off x="1968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5194</xdr:rowOff>
    </xdr:from>
    <xdr:ext cx="534377" cy="259045"/>
    <xdr:sp macro="" textlink="">
      <xdr:nvSpPr>
        <xdr:cNvPr id="85" name="テキスト ボックス 84"/>
        <xdr:cNvSpPr txBox="1"/>
      </xdr:nvSpPr>
      <xdr:spPr>
        <a:xfrm>
          <a:off x="1752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68806</xdr:rowOff>
    </xdr:from>
    <xdr:to>
      <xdr:col>6</xdr:col>
      <xdr:colOff>38100</xdr:colOff>
      <xdr:row>36</xdr:row>
      <xdr:rowOff>170406</xdr:rowOff>
    </xdr:to>
    <xdr:sp macro="" textlink="">
      <xdr:nvSpPr>
        <xdr:cNvPr id="86" name="楕円 85"/>
        <xdr:cNvSpPr/>
      </xdr:nvSpPr>
      <xdr:spPr>
        <a:xfrm>
          <a:off x="1079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161533</xdr:rowOff>
    </xdr:from>
    <xdr:ext cx="534377" cy="259045"/>
    <xdr:sp macro="" textlink="">
      <xdr:nvSpPr>
        <xdr:cNvPr id="87" name="テキスト ボックス 86"/>
        <xdr:cNvSpPr txBox="1"/>
      </xdr:nvSpPr>
      <xdr:spPr>
        <a:xfrm>
          <a:off x="863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150161</xdr:rowOff>
    </xdr:from>
    <xdr:to>
      <xdr:col>24</xdr:col>
      <xdr:colOff>63500</xdr:colOff>
      <xdr:row>58</xdr:row>
      <xdr:rowOff>4913</xdr:rowOff>
    </xdr:to>
    <xdr:cxnSp macro="">
      <xdr:nvCxnSpPr>
        <xdr:cNvPr id="119" name="直線コネクタ 118"/>
        <xdr:cNvCxnSpPr/>
      </xdr:nvCxnSpPr>
      <xdr:spPr>
        <a:xfrm flipV="1">
          <a:off x="3797300" y="9922811"/>
          <a:ext cx="8382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4913</xdr:rowOff>
    </xdr:from>
    <xdr:to>
      <xdr:col>19</xdr:col>
      <xdr:colOff>177800</xdr:colOff>
      <xdr:row>58</xdr:row>
      <xdr:rowOff>12533</xdr:rowOff>
    </xdr:to>
    <xdr:cxnSp macro="">
      <xdr:nvCxnSpPr>
        <xdr:cNvPr id="122" name="直線コネクタ 121"/>
        <xdr:cNvCxnSpPr/>
      </xdr:nvCxnSpPr>
      <xdr:spPr>
        <a:xfrm flipV="1">
          <a:off x="2908300" y="994901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12533</xdr:rowOff>
    </xdr:from>
    <xdr:to>
      <xdr:col>15</xdr:col>
      <xdr:colOff>50800</xdr:colOff>
      <xdr:row>58</xdr:row>
      <xdr:rowOff>17606</xdr:rowOff>
    </xdr:to>
    <xdr:cxnSp macro="">
      <xdr:nvCxnSpPr>
        <xdr:cNvPr id="125" name="直線コネクタ 124"/>
        <xdr:cNvCxnSpPr/>
      </xdr:nvCxnSpPr>
      <xdr:spPr>
        <a:xfrm flipV="1">
          <a:off x="2019300" y="9956633"/>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161308</xdr:rowOff>
    </xdr:from>
    <xdr:to>
      <xdr:col>10</xdr:col>
      <xdr:colOff>114300</xdr:colOff>
      <xdr:row>58</xdr:row>
      <xdr:rowOff>17606</xdr:rowOff>
    </xdr:to>
    <xdr:cxnSp macro="">
      <xdr:nvCxnSpPr>
        <xdr:cNvPr id="128" name="直線コネクタ 127"/>
        <xdr:cNvCxnSpPr/>
      </xdr:nvCxnSpPr>
      <xdr:spPr>
        <a:xfrm>
          <a:off x="1130300" y="9933958"/>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99361</xdr:rowOff>
    </xdr:from>
    <xdr:to>
      <xdr:col>24</xdr:col>
      <xdr:colOff>114300</xdr:colOff>
      <xdr:row>58</xdr:row>
      <xdr:rowOff>29511</xdr:rowOff>
    </xdr:to>
    <xdr:sp macro="" textlink="">
      <xdr:nvSpPr>
        <xdr:cNvPr id="138" name="楕円 137"/>
        <xdr:cNvSpPr/>
      </xdr:nvSpPr>
      <xdr:spPr>
        <a:xfrm>
          <a:off x="45847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77788</xdr:rowOff>
    </xdr:from>
    <xdr:ext cx="534377" cy="259045"/>
    <xdr:sp macro="" textlink="">
      <xdr:nvSpPr>
        <xdr:cNvPr id="139" name="物件費該当値テキスト"/>
        <xdr:cNvSpPr txBox="1"/>
      </xdr:nvSpPr>
      <xdr:spPr>
        <a:xfrm>
          <a:off x="4686300" y="985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125563</xdr:rowOff>
    </xdr:from>
    <xdr:to>
      <xdr:col>20</xdr:col>
      <xdr:colOff>38100</xdr:colOff>
      <xdr:row>58</xdr:row>
      <xdr:rowOff>55713</xdr:rowOff>
    </xdr:to>
    <xdr:sp macro="" textlink="">
      <xdr:nvSpPr>
        <xdr:cNvPr id="140" name="楕円 139"/>
        <xdr:cNvSpPr/>
      </xdr:nvSpPr>
      <xdr:spPr>
        <a:xfrm>
          <a:off x="3746500" y="98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46840</xdr:rowOff>
    </xdr:from>
    <xdr:ext cx="534377" cy="259045"/>
    <xdr:sp macro="" textlink="">
      <xdr:nvSpPr>
        <xdr:cNvPr id="141" name="テキスト ボックス 140"/>
        <xdr:cNvSpPr txBox="1"/>
      </xdr:nvSpPr>
      <xdr:spPr>
        <a:xfrm>
          <a:off x="3530111" y="99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133183</xdr:rowOff>
    </xdr:from>
    <xdr:to>
      <xdr:col>15</xdr:col>
      <xdr:colOff>101600</xdr:colOff>
      <xdr:row>58</xdr:row>
      <xdr:rowOff>63333</xdr:rowOff>
    </xdr:to>
    <xdr:sp macro="" textlink="">
      <xdr:nvSpPr>
        <xdr:cNvPr id="142" name="楕円 141"/>
        <xdr:cNvSpPr/>
      </xdr:nvSpPr>
      <xdr:spPr>
        <a:xfrm>
          <a:off x="2857500" y="99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54460</xdr:rowOff>
    </xdr:from>
    <xdr:ext cx="534377" cy="259045"/>
    <xdr:sp macro="" textlink="">
      <xdr:nvSpPr>
        <xdr:cNvPr id="143" name="テキスト ボックス 142"/>
        <xdr:cNvSpPr txBox="1"/>
      </xdr:nvSpPr>
      <xdr:spPr>
        <a:xfrm>
          <a:off x="2641111"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138256</xdr:rowOff>
    </xdr:from>
    <xdr:to>
      <xdr:col>10</xdr:col>
      <xdr:colOff>165100</xdr:colOff>
      <xdr:row>58</xdr:row>
      <xdr:rowOff>68406</xdr:rowOff>
    </xdr:to>
    <xdr:sp macro="" textlink="">
      <xdr:nvSpPr>
        <xdr:cNvPr id="144" name="楕円 143"/>
        <xdr:cNvSpPr/>
      </xdr:nvSpPr>
      <xdr:spPr>
        <a:xfrm>
          <a:off x="1968500" y="99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59533</xdr:rowOff>
    </xdr:from>
    <xdr:ext cx="534377" cy="259045"/>
    <xdr:sp macro="" textlink="">
      <xdr:nvSpPr>
        <xdr:cNvPr id="145" name="テキスト ボックス 144"/>
        <xdr:cNvSpPr txBox="1"/>
      </xdr:nvSpPr>
      <xdr:spPr>
        <a:xfrm>
          <a:off x="1752111" y="100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110508</xdr:rowOff>
    </xdr:from>
    <xdr:to>
      <xdr:col>6</xdr:col>
      <xdr:colOff>38100</xdr:colOff>
      <xdr:row>58</xdr:row>
      <xdr:rowOff>40658</xdr:rowOff>
    </xdr:to>
    <xdr:sp macro="" textlink="">
      <xdr:nvSpPr>
        <xdr:cNvPr id="146" name="楕円 145"/>
        <xdr:cNvSpPr/>
      </xdr:nvSpPr>
      <xdr:spPr>
        <a:xfrm>
          <a:off x="1079500" y="98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31785</xdr:rowOff>
    </xdr:from>
    <xdr:ext cx="534377" cy="259045"/>
    <xdr:sp macro="" textlink="">
      <xdr:nvSpPr>
        <xdr:cNvPr id="147" name="テキスト ボックス 146"/>
        <xdr:cNvSpPr txBox="1"/>
      </xdr:nvSpPr>
      <xdr:spPr>
        <a:xfrm>
          <a:off x="863111" y="99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30407</xdr:rowOff>
    </xdr:from>
    <xdr:to>
      <xdr:col>24</xdr:col>
      <xdr:colOff>63500</xdr:colOff>
      <xdr:row>79</xdr:row>
      <xdr:rowOff>30299</xdr:rowOff>
    </xdr:to>
    <xdr:cxnSp macro="">
      <xdr:nvCxnSpPr>
        <xdr:cNvPr id="178" name="直線コネクタ 177"/>
        <xdr:cNvCxnSpPr/>
      </xdr:nvCxnSpPr>
      <xdr:spPr>
        <a:xfrm flipV="1">
          <a:off x="3797300" y="13403507"/>
          <a:ext cx="838200" cy="1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26053</xdr:rowOff>
    </xdr:from>
    <xdr:to>
      <xdr:col>19</xdr:col>
      <xdr:colOff>177800</xdr:colOff>
      <xdr:row>79</xdr:row>
      <xdr:rowOff>30299</xdr:rowOff>
    </xdr:to>
    <xdr:cxnSp macro="">
      <xdr:nvCxnSpPr>
        <xdr:cNvPr id="181" name="直線コネクタ 180"/>
        <xdr:cNvCxnSpPr/>
      </xdr:nvCxnSpPr>
      <xdr:spPr>
        <a:xfrm>
          <a:off x="2908300" y="1357060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26053</xdr:rowOff>
    </xdr:from>
    <xdr:to>
      <xdr:col>15</xdr:col>
      <xdr:colOff>50800</xdr:colOff>
      <xdr:row>79</xdr:row>
      <xdr:rowOff>55880</xdr:rowOff>
    </xdr:to>
    <xdr:cxnSp macro="">
      <xdr:nvCxnSpPr>
        <xdr:cNvPr id="184" name="直線コネクタ 183"/>
        <xdr:cNvCxnSpPr/>
      </xdr:nvCxnSpPr>
      <xdr:spPr>
        <a:xfrm flipV="1">
          <a:off x="2019300" y="13570603"/>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52178</xdr:rowOff>
    </xdr:from>
    <xdr:to>
      <xdr:col>10</xdr:col>
      <xdr:colOff>114300</xdr:colOff>
      <xdr:row>79</xdr:row>
      <xdr:rowOff>55880</xdr:rowOff>
    </xdr:to>
    <xdr:cxnSp macro="">
      <xdr:nvCxnSpPr>
        <xdr:cNvPr id="187" name="直線コネクタ 186"/>
        <xdr:cNvCxnSpPr/>
      </xdr:nvCxnSpPr>
      <xdr:spPr>
        <a:xfrm>
          <a:off x="1130300" y="13596728"/>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151057</xdr:rowOff>
    </xdr:from>
    <xdr:to>
      <xdr:col>24</xdr:col>
      <xdr:colOff>114300</xdr:colOff>
      <xdr:row>78</xdr:row>
      <xdr:rowOff>81207</xdr:rowOff>
    </xdr:to>
    <xdr:sp macro="" textlink="">
      <xdr:nvSpPr>
        <xdr:cNvPr id="197" name="楕円 196"/>
        <xdr:cNvSpPr/>
      </xdr:nvSpPr>
      <xdr:spPr>
        <a:xfrm>
          <a:off x="45847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129484</xdr:rowOff>
    </xdr:from>
    <xdr:ext cx="469744" cy="259045"/>
    <xdr:sp macro="" textlink="">
      <xdr:nvSpPr>
        <xdr:cNvPr id="198" name="維持補修費該当値テキスト"/>
        <xdr:cNvSpPr txBox="1"/>
      </xdr:nvSpPr>
      <xdr:spPr>
        <a:xfrm>
          <a:off x="4686300" y="1333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150949</xdr:rowOff>
    </xdr:from>
    <xdr:to>
      <xdr:col>20</xdr:col>
      <xdr:colOff>38100</xdr:colOff>
      <xdr:row>79</xdr:row>
      <xdr:rowOff>81099</xdr:rowOff>
    </xdr:to>
    <xdr:sp macro="" textlink="">
      <xdr:nvSpPr>
        <xdr:cNvPr id="199" name="楕円 198"/>
        <xdr:cNvSpPr/>
      </xdr:nvSpPr>
      <xdr:spPr>
        <a:xfrm>
          <a:off x="3746500" y="13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72226</xdr:rowOff>
    </xdr:from>
    <xdr:ext cx="378565" cy="259045"/>
    <xdr:sp macro="" textlink="">
      <xdr:nvSpPr>
        <xdr:cNvPr id="200" name="テキスト ボックス 199"/>
        <xdr:cNvSpPr txBox="1"/>
      </xdr:nvSpPr>
      <xdr:spPr>
        <a:xfrm>
          <a:off x="3608017" y="1361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146703</xdr:rowOff>
    </xdr:from>
    <xdr:to>
      <xdr:col>15</xdr:col>
      <xdr:colOff>101600</xdr:colOff>
      <xdr:row>79</xdr:row>
      <xdr:rowOff>76853</xdr:rowOff>
    </xdr:to>
    <xdr:sp macro="" textlink="">
      <xdr:nvSpPr>
        <xdr:cNvPr id="201" name="楕円 200"/>
        <xdr:cNvSpPr/>
      </xdr:nvSpPr>
      <xdr:spPr>
        <a:xfrm>
          <a:off x="2857500" y="135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67980</xdr:rowOff>
    </xdr:from>
    <xdr:ext cx="378565" cy="259045"/>
    <xdr:sp macro="" textlink="">
      <xdr:nvSpPr>
        <xdr:cNvPr id="202" name="テキスト ボックス 201"/>
        <xdr:cNvSpPr txBox="1"/>
      </xdr:nvSpPr>
      <xdr:spPr>
        <a:xfrm>
          <a:off x="2719017" y="1361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5080</xdr:rowOff>
    </xdr:from>
    <xdr:to>
      <xdr:col>10</xdr:col>
      <xdr:colOff>165100</xdr:colOff>
      <xdr:row>79</xdr:row>
      <xdr:rowOff>106680</xdr:rowOff>
    </xdr:to>
    <xdr:sp macro="" textlink="">
      <xdr:nvSpPr>
        <xdr:cNvPr id="203" name="楕円 202"/>
        <xdr:cNvSpPr/>
      </xdr:nvSpPr>
      <xdr:spPr>
        <a:xfrm>
          <a:off x="196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97807</xdr:rowOff>
    </xdr:from>
    <xdr:ext cx="378565" cy="259045"/>
    <xdr:sp macro="" textlink="">
      <xdr:nvSpPr>
        <xdr:cNvPr id="204" name="テキスト ボックス 203"/>
        <xdr:cNvSpPr txBox="1"/>
      </xdr:nvSpPr>
      <xdr:spPr>
        <a:xfrm>
          <a:off x="1830017" y="13642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1378</xdr:rowOff>
    </xdr:from>
    <xdr:to>
      <xdr:col>6</xdr:col>
      <xdr:colOff>38100</xdr:colOff>
      <xdr:row>79</xdr:row>
      <xdr:rowOff>102978</xdr:rowOff>
    </xdr:to>
    <xdr:sp macro="" textlink="">
      <xdr:nvSpPr>
        <xdr:cNvPr id="205" name="楕円 204"/>
        <xdr:cNvSpPr/>
      </xdr:nvSpPr>
      <xdr:spPr>
        <a:xfrm>
          <a:off x="1079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94105</xdr:rowOff>
    </xdr:from>
    <xdr:ext cx="378565" cy="259045"/>
    <xdr:sp macro="" textlink="">
      <xdr:nvSpPr>
        <xdr:cNvPr id="206" name="テキスト ボックス 205"/>
        <xdr:cNvSpPr txBox="1"/>
      </xdr:nvSpPr>
      <xdr:spPr>
        <a:xfrm>
          <a:off x="941017" y="136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117563</xdr:rowOff>
    </xdr:from>
    <xdr:to>
      <xdr:col>24</xdr:col>
      <xdr:colOff>63500</xdr:colOff>
      <xdr:row>98</xdr:row>
      <xdr:rowOff>9728</xdr:rowOff>
    </xdr:to>
    <xdr:cxnSp macro="">
      <xdr:nvCxnSpPr>
        <xdr:cNvPr id="236" name="直線コネクタ 235"/>
        <xdr:cNvCxnSpPr/>
      </xdr:nvCxnSpPr>
      <xdr:spPr>
        <a:xfrm flipV="1">
          <a:off x="3797300" y="16748213"/>
          <a:ext cx="8382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163779</xdr:rowOff>
    </xdr:from>
    <xdr:to>
      <xdr:col>19</xdr:col>
      <xdr:colOff>177800</xdr:colOff>
      <xdr:row>98</xdr:row>
      <xdr:rowOff>9728</xdr:rowOff>
    </xdr:to>
    <xdr:cxnSp macro="">
      <xdr:nvCxnSpPr>
        <xdr:cNvPr id="239" name="直線コネクタ 238"/>
        <xdr:cNvCxnSpPr/>
      </xdr:nvCxnSpPr>
      <xdr:spPr>
        <a:xfrm>
          <a:off x="2908300" y="1679442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163779</xdr:rowOff>
    </xdr:from>
    <xdr:to>
      <xdr:col>15</xdr:col>
      <xdr:colOff>50800</xdr:colOff>
      <xdr:row>97</xdr:row>
      <xdr:rowOff>167106</xdr:rowOff>
    </xdr:to>
    <xdr:cxnSp macro="">
      <xdr:nvCxnSpPr>
        <xdr:cNvPr id="242" name="直線コネクタ 241"/>
        <xdr:cNvCxnSpPr/>
      </xdr:nvCxnSpPr>
      <xdr:spPr>
        <a:xfrm flipV="1">
          <a:off x="2019300" y="1679442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167106</xdr:rowOff>
    </xdr:from>
    <xdr:to>
      <xdr:col>10</xdr:col>
      <xdr:colOff>114300</xdr:colOff>
      <xdr:row>98</xdr:row>
      <xdr:rowOff>48907</xdr:rowOff>
    </xdr:to>
    <xdr:cxnSp macro="">
      <xdr:nvCxnSpPr>
        <xdr:cNvPr id="245" name="直線コネクタ 244"/>
        <xdr:cNvCxnSpPr/>
      </xdr:nvCxnSpPr>
      <xdr:spPr>
        <a:xfrm flipV="1">
          <a:off x="1130300" y="16797756"/>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66763</xdr:rowOff>
    </xdr:from>
    <xdr:to>
      <xdr:col>24</xdr:col>
      <xdr:colOff>114300</xdr:colOff>
      <xdr:row>97</xdr:row>
      <xdr:rowOff>168363</xdr:rowOff>
    </xdr:to>
    <xdr:sp macro="" textlink="">
      <xdr:nvSpPr>
        <xdr:cNvPr id="255" name="楕円 254"/>
        <xdr:cNvSpPr/>
      </xdr:nvSpPr>
      <xdr:spPr>
        <a:xfrm>
          <a:off x="45847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45190</xdr:rowOff>
    </xdr:from>
    <xdr:ext cx="534377" cy="259045"/>
    <xdr:sp macro="" textlink="">
      <xdr:nvSpPr>
        <xdr:cNvPr id="256" name="扶助費該当値テキスト"/>
        <xdr:cNvSpPr txBox="1"/>
      </xdr:nvSpPr>
      <xdr:spPr>
        <a:xfrm>
          <a:off x="4686300" y="166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130378</xdr:rowOff>
    </xdr:from>
    <xdr:to>
      <xdr:col>20</xdr:col>
      <xdr:colOff>38100</xdr:colOff>
      <xdr:row>98</xdr:row>
      <xdr:rowOff>60528</xdr:rowOff>
    </xdr:to>
    <xdr:sp macro="" textlink="">
      <xdr:nvSpPr>
        <xdr:cNvPr id="257" name="楕円 256"/>
        <xdr:cNvSpPr/>
      </xdr:nvSpPr>
      <xdr:spPr>
        <a:xfrm>
          <a:off x="3746500" y="16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51655</xdr:rowOff>
    </xdr:from>
    <xdr:ext cx="534377" cy="259045"/>
    <xdr:sp macro="" textlink="">
      <xdr:nvSpPr>
        <xdr:cNvPr id="258" name="テキスト ボックス 257"/>
        <xdr:cNvSpPr txBox="1"/>
      </xdr:nvSpPr>
      <xdr:spPr>
        <a:xfrm>
          <a:off x="3530111" y="168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112979</xdr:rowOff>
    </xdr:from>
    <xdr:to>
      <xdr:col>15</xdr:col>
      <xdr:colOff>101600</xdr:colOff>
      <xdr:row>98</xdr:row>
      <xdr:rowOff>43129</xdr:rowOff>
    </xdr:to>
    <xdr:sp macro="" textlink="">
      <xdr:nvSpPr>
        <xdr:cNvPr id="259" name="楕円 258"/>
        <xdr:cNvSpPr/>
      </xdr:nvSpPr>
      <xdr:spPr>
        <a:xfrm>
          <a:off x="2857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34256</xdr:rowOff>
    </xdr:from>
    <xdr:ext cx="534377" cy="259045"/>
    <xdr:sp macro="" textlink="">
      <xdr:nvSpPr>
        <xdr:cNvPr id="260" name="テキスト ボックス 259"/>
        <xdr:cNvSpPr txBox="1"/>
      </xdr:nvSpPr>
      <xdr:spPr>
        <a:xfrm>
          <a:off x="2641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116306</xdr:rowOff>
    </xdr:from>
    <xdr:to>
      <xdr:col>10</xdr:col>
      <xdr:colOff>165100</xdr:colOff>
      <xdr:row>98</xdr:row>
      <xdr:rowOff>46456</xdr:rowOff>
    </xdr:to>
    <xdr:sp macro="" textlink="">
      <xdr:nvSpPr>
        <xdr:cNvPr id="261" name="楕円 260"/>
        <xdr:cNvSpPr/>
      </xdr:nvSpPr>
      <xdr:spPr>
        <a:xfrm>
          <a:off x="1968500" y="16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37583</xdr:rowOff>
    </xdr:from>
    <xdr:ext cx="534377" cy="259045"/>
    <xdr:sp macro="" textlink="">
      <xdr:nvSpPr>
        <xdr:cNvPr id="262" name="テキスト ボックス 261"/>
        <xdr:cNvSpPr txBox="1"/>
      </xdr:nvSpPr>
      <xdr:spPr>
        <a:xfrm>
          <a:off x="1752111" y="16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169557</xdr:rowOff>
    </xdr:from>
    <xdr:to>
      <xdr:col>6</xdr:col>
      <xdr:colOff>38100</xdr:colOff>
      <xdr:row>98</xdr:row>
      <xdr:rowOff>99707</xdr:rowOff>
    </xdr:to>
    <xdr:sp macro="" textlink="">
      <xdr:nvSpPr>
        <xdr:cNvPr id="263" name="楕円 262"/>
        <xdr:cNvSpPr/>
      </xdr:nvSpPr>
      <xdr:spPr>
        <a:xfrm>
          <a:off x="1079500" y="168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90834</xdr:rowOff>
    </xdr:from>
    <xdr:ext cx="534377" cy="259045"/>
    <xdr:sp macro="" textlink="">
      <xdr:nvSpPr>
        <xdr:cNvPr id="264" name="テキスト ボックス 263"/>
        <xdr:cNvSpPr txBox="1"/>
      </xdr:nvSpPr>
      <xdr:spPr>
        <a:xfrm>
          <a:off x="863111" y="168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114358</xdr:rowOff>
    </xdr:from>
    <xdr:to>
      <xdr:col>55</xdr:col>
      <xdr:colOff>0</xdr:colOff>
      <xdr:row>38</xdr:row>
      <xdr:rowOff>128019</xdr:rowOff>
    </xdr:to>
    <xdr:cxnSp macro="">
      <xdr:nvCxnSpPr>
        <xdr:cNvPr id="295" name="直線コネクタ 294"/>
        <xdr:cNvCxnSpPr/>
      </xdr:nvCxnSpPr>
      <xdr:spPr>
        <a:xfrm flipV="1">
          <a:off x="9639300" y="6629458"/>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128019</xdr:rowOff>
    </xdr:from>
    <xdr:to>
      <xdr:col>50</xdr:col>
      <xdr:colOff>114300</xdr:colOff>
      <xdr:row>38</xdr:row>
      <xdr:rowOff>128923</xdr:rowOff>
    </xdr:to>
    <xdr:cxnSp macro="">
      <xdr:nvCxnSpPr>
        <xdr:cNvPr id="298" name="直線コネクタ 297"/>
        <xdr:cNvCxnSpPr/>
      </xdr:nvCxnSpPr>
      <xdr:spPr>
        <a:xfrm flipV="1">
          <a:off x="8750300" y="6643119"/>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118299</xdr:rowOff>
    </xdr:from>
    <xdr:to>
      <xdr:col>45</xdr:col>
      <xdr:colOff>177800</xdr:colOff>
      <xdr:row>38</xdr:row>
      <xdr:rowOff>128923</xdr:rowOff>
    </xdr:to>
    <xdr:cxnSp macro="">
      <xdr:nvCxnSpPr>
        <xdr:cNvPr id="301" name="直線コネクタ 300"/>
        <xdr:cNvCxnSpPr/>
      </xdr:nvCxnSpPr>
      <xdr:spPr>
        <a:xfrm>
          <a:off x="7861300" y="663339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70086</xdr:rowOff>
    </xdr:from>
    <xdr:to>
      <xdr:col>41</xdr:col>
      <xdr:colOff>50800</xdr:colOff>
      <xdr:row>38</xdr:row>
      <xdr:rowOff>118299</xdr:rowOff>
    </xdr:to>
    <xdr:cxnSp macro="">
      <xdr:nvCxnSpPr>
        <xdr:cNvPr id="304" name="直線コネクタ 303"/>
        <xdr:cNvCxnSpPr/>
      </xdr:nvCxnSpPr>
      <xdr:spPr>
        <a:xfrm>
          <a:off x="6972300" y="6585186"/>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63558</xdr:rowOff>
    </xdr:from>
    <xdr:to>
      <xdr:col>55</xdr:col>
      <xdr:colOff>50800</xdr:colOff>
      <xdr:row>38</xdr:row>
      <xdr:rowOff>165158</xdr:rowOff>
    </xdr:to>
    <xdr:sp macro="" textlink="">
      <xdr:nvSpPr>
        <xdr:cNvPr id="314" name="楕円 313"/>
        <xdr:cNvSpPr/>
      </xdr:nvSpPr>
      <xdr:spPr>
        <a:xfrm>
          <a:off x="10426700" y="65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149935</xdr:rowOff>
    </xdr:from>
    <xdr:ext cx="534377" cy="259045"/>
    <xdr:sp macro="" textlink="">
      <xdr:nvSpPr>
        <xdr:cNvPr id="315" name="補助費等該当値テキスト"/>
        <xdr:cNvSpPr txBox="1"/>
      </xdr:nvSpPr>
      <xdr:spPr>
        <a:xfrm>
          <a:off x="10528300" y="64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77219</xdr:rowOff>
    </xdr:from>
    <xdr:to>
      <xdr:col>50</xdr:col>
      <xdr:colOff>165100</xdr:colOff>
      <xdr:row>39</xdr:row>
      <xdr:rowOff>7369</xdr:rowOff>
    </xdr:to>
    <xdr:sp macro="" textlink="">
      <xdr:nvSpPr>
        <xdr:cNvPr id="316" name="楕円 315"/>
        <xdr:cNvSpPr/>
      </xdr:nvSpPr>
      <xdr:spPr>
        <a:xfrm>
          <a:off x="95885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169946</xdr:rowOff>
    </xdr:from>
    <xdr:ext cx="534377" cy="259045"/>
    <xdr:sp macro="" textlink="">
      <xdr:nvSpPr>
        <xdr:cNvPr id="317" name="テキスト ボックス 316"/>
        <xdr:cNvSpPr txBox="1"/>
      </xdr:nvSpPr>
      <xdr:spPr>
        <a:xfrm>
          <a:off x="9372111" y="66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78123</xdr:rowOff>
    </xdr:from>
    <xdr:to>
      <xdr:col>46</xdr:col>
      <xdr:colOff>38100</xdr:colOff>
      <xdr:row>39</xdr:row>
      <xdr:rowOff>8273</xdr:rowOff>
    </xdr:to>
    <xdr:sp macro="" textlink="">
      <xdr:nvSpPr>
        <xdr:cNvPr id="318" name="楕円 317"/>
        <xdr:cNvSpPr/>
      </xdr:nvSpPr>
      <xdr:spPr>
        <a:xfrm>
          <a:off x="8699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170850</xdr:rowOff>
    </xdr:from>
    <xdr:ext cx="534377" cy="259045"/>
    <xdr:sp macro="" textlink="">
      <xdr:nvSpPr>
        <xdr:cNvPr id="319" name="テキスト ボックス 318"/>
        <xdr:cNvSpPr txBox="1"/>
      </xdr:nvSpPr>
      <xdr:spPr>
        <a:xfrm>
          <a:off x="8483111" y="66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67499</xdr:rowOff>
    </xdr:from>
    <xdr:to>
      <xdr:col>41</xdr:col>
      <xdr:colOff>101600</xdr:colOff>
      <xdr:row>38</xdr:row>
      <xdr:rowOff>169099</xdr:rowOff>
    </xdr:to>
    <xdr:sp macro="" textlink="">
      <xdr:nvSpPr>
        <xdr:cNvPr id="320" name="楕円 319"/>
        <xdr:cNvSpPr/>
      </xdr:nvSpPr>
      <xdr:spPr>
        <a:xfrm>
          <a:off x="7810500" y="65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160226</xdr:rowOff>
    </xdr:from>
    <xdr:ext cx="534377" cy="259045"/>
    <xdr:sp macro="" textlink="">
      <xdr:nvSpPr>
        <xdr:cNvPr id="321" name="テキスト ボックス 320"/>
        <xdr:cNvSpPr txBox="1"/>
      </xdr:nvSpPr>
      <xdr:spPr>
        <a:xfrm>
          <a:off x="7594111" y="66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19286</xdr:rowOff>
    </xdr:from>
    <xdr:to>
      <xdr:col>36</xdr:col>
      <xdr:colOff>165100</xdr:colOff>
      <xdr:row>38</xdr:row>
      <xdr:rowOff>120886</xdr:rowOff>
    </xdr:to>
    <xdr:sp macro="" textlink="">
      <xdr:nvSpPr>
        <xdr:cNvPr id="322" name="楕円 321"/>
        <xdr:cNvSpPr/>
      </xdr:nvSpPr>
      <xdr:spPr>
        <a:xfrm>
          <a:off x="6921500" y="65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112013</xdr:rowOff>
    </xdr:from>
    <xdr:ext cx="534377" cy="259045"/>
    <xdr:sp macro="" textlink="">
      <xdr:nvSpPr>
        <xdr:cNvPr id="323" name="テキスト ボックス 322"/>
        <xdr:cNvSpPr txBox="1"/>
      </xdr:nvSpPr>
      <xdr:spPr>
        <a:xfrm>
          <a:off x="6705111" y="66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90113</xdr:rowOff>
    </xdr:from>
    <xdr:to>
      <xdr:col>55</xdr:col>
      <xdr:colOff>0</xdr:colOff>
      <xdr:row>58</xdr:row>
      <xdr:rowOff>93001</xdr:rowOff>
    </xdr:to>
    <xdr:cxnSp macro="">
      <xdr:nvCxnSpPr>
        <xdr:cNvPr id="352" name="直線コネクタ 351"/>
        <xdr:cNvCxnSpPr/>
      </xdr:nvCxnSpPr>
      <xdr:spPr>
        <a:xfrm>
          <a:off x="9639300" y="10034213"/>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68110</xdr:rowOff>
    </xdr:from>
    <xdr:to>
      <xdr:col>50</xdr:col>
      <xdr:colOff>114300</xdr:colOff>
      <xdr:row>58</xdr:row>
      <xdr:rowOff>90113</xdr:rowOff>
    </xdr:to>
    <xdr:cxnSp macro="">
      <xdr:nvCxnSpPr>
        <xdr:cNvPr id="355" name="直線コネクタ 354"/>
        <xdr:cNvCxnSpPr/>
      </xdr:nvCxnSpPr>
      <xdr:spPr>
        <a:xfrm>
          <a:off x="8750300" y="10012210"/>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52192</xdr:rowOff>
    </xdr:from>
    <xdr:to>
      <xdr:col>45</xdr:col>
      <xdr:colOff>177800</xdr:colOff>
      <xdr:row>58</xdr:row>
      <xdr:rowOff>68110</xdr:rowOff>
    </xdr:to>
    <xdr:cxnSp macro="">
      <xdr:nvCxnSpPr>
        <xdr:cNvPr id="358" name="直線コネクタ 357"/>
        <xdr:cNvCxnSpPr/>
      </xdr:nvCxnSpPr>
      <xdr:spPr>
        <a:xfrm>
          <a:off x="7861300" y="9996292"/>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52192</xdr:rowOff>
    </xdr:from>
    <xdr:to>
      <xdr:col>41</xdr:col>
      <xdr:colOff>50800</xdr:colOff>
      <xdr:row>58</xdr:row>
      <xdr:rowOff>78729</xdr:rowOff>
    </xdr:to>
    <xdr:cxnSp macro="">
      <xdr:nvCxnSpPr>
        <xdr:cNvPr id="361" name="直線コネクタ 360"/>
        <xdr:cNvCxnSpPr/>
      </xdr:nvCxnSpPr>
      <xdr:spPr>
        <a:xfrm flipV="1">
          <a:off x="6972300" y="9996292"/>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42201</xdr:rowOff>
    </xdr:from>
    <xdr:to>
      <xdr:col>55</xdr:col>
      <xdr:colOff>50800</xdr:colOff>
      <xdr:row>58</xdr:row>
      <xdr:rowOff>143801</xdr:rowOff>
    </xdr:to>
    <xdr:sp macro="" textlink="">
      <xdr:nvSpPr>
        <xdr:cNvPr id="371" name="楕円 370"/>
        <xdr:cNvSpPr/>
      </xdr:nvSpPr>
      <xdr:spPr>
        <a:xfrm>
          <a:off x="10426700" y="99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128578</xdr:rowOff>
    </xdr:from>
    <xdr:ext cx="534377" cy="259045"/>
    <xdr:sp macro="" textlink="">
      <xdr:nvSpPr>
        <xdr:cNvPr id="372" name="普通建設事業費該当値テキスト"/>
        <xdr:cNvSpPr txBox="1"/>
      </xdr:nvSpPr>
      <xdr:spPr>
        <a:xfrm>
          <a:off x="10528300" y="99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39313</xdr:rowOff>
    </xdr:from>
    <xdr:to>
      <xdr:col>50</xdr:col>
      <xdr:colOff>165100</xdr:colOff>
      <xdr:row>58</xdr:row>
      <xdr:rowOff>140913</xdr:rowOff>
    </xdr:to>
    <xdr:sp macro="" textlink="">
      <xdr:nvSpPr>
        <xdr:cNvPr id="373" name="楕円 372"/>
        <xdr:cNvSpPr/>
      </xdr:nvSpPr>
      <xdr:spPr>
        <a:xfrm>
          <a:off x="9588500" y="99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132040</xdr:rowOff>
    </xdr:from>
    <xdr:ext cx="534377" cy="259045"/>
    <xdr:sp macro="" textlink="">
      <xdr:nvSpPr>
        <xdr:cNvPr id="374" name="テキスト ボックス 373"/>
        <xdr:cNvSpPr txBox="1"/>
      </xdr:nvSpPr>
      <xdr:spPr>
        <a:xfrm>
          <a:off x="9372111" y="100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17310</xdr:rowOff>
    </xdr:from>
    <xdr:to>
      <xdr:col>46</xdr:col>
      <xdr:colOff>38100</xdr:colOff>
      <xdr:row>58</xdr:row>
      <xdr:rowOff>118910</xdr:rowOff>
    </xdr:to>
    <xdr:sp macro="" textlink="">
      <xdr:nvSpPr>
        <xdr:cNvPr id="375" name="楕円 374"/>
        <xdr:cNvSpPr/>
      </xdr:nvSpPr>
      <xdr:spPr>
        <a:xfrm>
          <a:off x="8699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110037</xdr:rowOff>
    </xdr:from>
    <xdr:ext cx="534377" cy="259045"/>
    <xdr:sp macro="" textlink="">
      <xdr:nvSpPr>
        <xdr:cNvPr id="376" name="テキスト ボックス 375"/>
        <xdr:cNvSpPr txBox="1"/>
      </xdr:nvSpPr>
      <xdr:spPr>
        <a:xfrm>
          <a:off x="8483111" y="100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xdr:rowOff>
    </xdr:from>
    <xdr:to>
      <xdr:col>41</xdr:col>
      <xdr:colOff>101600</xdr:colOff>
      <xdr:row>58</xdr:row>
      <xdr:rowOff>102992</xdr:rowOff>
    </xdr:to>
    <xdr:sp macro="" textlink="">
      <xdr:nvSpPr>
        <xdr:cNvPr id="377" name="楕円 376"/>
        <xdr:cNvSpPr/>
      </xdr:nvSpPr>
      <xdr:spPr>
        <a:xfrm>
          <a:off x="7810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94119</xdr:rowOff>
    </xdr:from>
    <xdr:ext cx="534377" cy="259045"/>
    <xdr:sp macro="" textlink="">
      <xdr:nvSpPr>
        <xdr:cNvPr id="378" name="テキスト ボックス 377"/>
        <xdr:cNvSpPr txBox="1"/>
      </xdr:nvSpPr>
      <xdr:spPr>
        <a:xfrm>
          <a:off x="7594111" y="10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27929</xdr:rowOff>
    </xdr:from>
    <xdr:to>
      <xdr:col>36</xdr:col>
      <xdr:colOff>165100</xdr:colOff>
      <xdr:row>58</xdr:row>
      <xdr:rowOff>129529</xdr:rowOff>
    </xdr:to>
    <xdr:sp macro="" textlink="">
      <xdr:nvSpPr>
        <xdr:cNvPr id="379" name="楕円 378"/>
        <xdr:cNvSpPr/>
      </xdr:nvSpPr>
      <xdr:spPr>
        <a:xfrm>
          <a:off x="6921500" y="99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120656</xdr:rowOff>
    </xdr:from>
    <xdr:ext cx="534377" cy="259045"/>
    <xdr:sp macro="" textlink="">
      <xdr:nvSpPr>
        <xdr:cNvPr id="380" name="テキスト ボックス 379"/>
        <xdr:cNvSpPr txBox="1"/>
      </xdr:nvSpPr>
      <xdr:spPr>
        <a:xfrm>
          <a:off x="6705111" y="100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134877</xdr:rowOff>
    </xdr:from>
    <xdr:to>
      <xdr:col>55</xdr:col>
      <xdr:colOff>0</xdr:colOff>
      <xdr:row>78</xdr:row>
      <xdr:rowOff>138283</xdr:rowOff>
    </xdr:to>
    <xdr:cxnSp macro="">
      <xdr:nvCxnSpPr>
        <xdr:cNvPr id="407" name="直線コネクタ 406"/>
        <xdr:cNvCxnSpPr/>
      </xdr:nvCxnSpPr>
      <xdr:spPr>
        <a:xfrm>
          <a:off x="9639300" y="13507977"/>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133916</xdr:rowOff>
    </xdr:from>
    <xdr:to>
      <xdr:col>50</xdr:col>
      <xdr:colOff>114300</xdr:colOff>
      <xdr:row>78</xdr:row>
      <xdr:rowOff>134877</xdr:rowOff>
    </xdr:to>
    <xdr:cxnSp macro="">
      <xdr:nvCxnSpPr>
        <xdr:cNvPr id="410" name="直線コネクタ 409"/>
        <xdr:cNvCxnSpPr/>
      </xdr:nvCxnSpPr>
      <xdr:spPr>
        <a:xfrm>
          <a:off x="8750300" y="1350701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133916</xdr:rowOff>
    </xdr:from>
    <xdr:to>
      <xdr:col>45</xdr:col>
      <xdr:colOff>177800</xdr:colOff>
      <xdr:row>78</xdr:row>
      <xdr:rowOff>138438</xdr:rowOff>
    </xdr:to>
    <xdr:cxnSp macro="">
      <xdr:nvCxnSpPr>
        <xdr:cNvPr id="413" name="直線コネクタ 412"/>
        <xdr:cNvCxnSpPr/>
      </xdr:nvCxnSpPr>
      <xdr:spPr>
        <a:xfrm flipV="1">
          <a:off x="7861300" y="13507016"/>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138438</xdr:rowOff>
    </xdr:from>
    <xdr:to>
      <xdr:col>41</xdr:col>
      <xdr:colOff>50800</xdr:colOff>
      <xdr:row>78</xdr:row>
      <xdr:rowOff>139489</xdr:rowOff>
    </xdr:to>
    <xdr:cxnSp macro="">
      <xdr:nvCxnSpPr>
        <xdr:cNvPr id="416" name="直線コネクタ 415"/>
        <xdr:cNvCxnSpPr/>
      </xdr:nvCxnSpPr>
      <xdr:spPr>
        <a:xfrm flipV="1">
          <a:off x="6972300" y="1351153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87483</xdr:rowOff>
    </xdr:from>
    <xdr:to>
      <xdr:col>55</xdr:col>
      <xdr:colOff>50800</xdr:colOff>
      <xdr:row>79</xdr:row>
      <xdr:rowOff>17633</xdr:rowOff>
    </xdr:to>
    <xdr:sp macro="" textlink="">
      <xdr:nvSpPr>
        <xdr:cNvPr id="426" name="楕円 425"/>
        <xdr:cNvSpPr/>
      </xdr:nvSpPr>
      <xdr:spPr>
        <a:xfrm>
          <a:off x="104267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2410</xdr:rowOff>
    </xdr:from>
    <xdr:ext cx="378565" cy="259045"/>
    <xdr:sp macro="" textlink="">
      <xdr:nvSpPr>
        <xdr:cNvPr id="427" name="普通建設事業費 （ うち新規整備　）該当値テキスト"/>
        <xdr:cNvSpPr txBox="1"/>
      </xdr:nvSpPr>
      <xdr:spPr>
        <a:xfrm>
          <a:off x="10528300" y="13375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84077</xdr:rowOff>
    </xdr:from>
    <xdr:to>
      <xdr:col>50</xdr:col>
      <xdr:colOff>165100</xdr:colOff>
      <xdr:row>79</xdr:row>
      <xdr:rowOff>14227</xdr:rowOff>
    </xdr:to>
    <xdr:sp macro="" textlink="">
      <xdr:nvSpPr>
        <xdr:cNvPr id="428" name="楕円 427"/>
        <xdr:cNvSpPr/>
      </xdr:nvSpPr>
      <xdr:spPr>
        <a:xfrm>
          <a:off x="9588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5354</xdr:rowOff>
    </xdr:from>
    <xdr:ext cx="469744" cy="259045"/>
    <xdr:sp macro="" textlink="">
      <xdr:nvSpPr>
        <xdr:cNvPr id="429" name="テキスト ボックス 428"/>
        <xdr:cNvSpPr txBox="1"/>
      </xdr:nvSpPr>
      <xdr:spPr>
        <a:xfrm>
          <a:off x="9404428" y="135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83116</xdr:rowOff>
    </xdr:from>
    <xdr:to>
      <xdr:col>46</xdr:col>
      <xdr:colOff>38100</xdr:colOff>
      <xdr:row>79</xdr:row>
      <xdr:rowOff>13266</xdr:rowOff>
    </xdr:to>
    <xdr:sp macro="" textlink="">
      <xdr:nvSpPr>
        <xdr:cNvPr id="430" name="楕円 429"/>
        <xdr:cNvSpPr/>
      </xdr:nvSpPr>
      <xdr:spPr>
        <a:xfrm>
          <a:off x="8699500" y="13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4393</xdr:rowOff>
    </xdr:from>
    <xdr:ext cx="469744" cy="259045"/>
    <xdr:sp macro="" textlink="">
      <xdr:nvSpPr>
        <xdr:cNvPr id="431" name="テキスト ボックス 430"/>
        <xdr:cNvSpPr txBox="1"/>
      </xdr:nvSpPr>
      <xdr:spPr>
        <a:xfrm>
          <a:off x="8515428" y="13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87638</xdr:rowOff>
    </xdr:from>
    <xdr:to>
      <xdr:col>41</xdr:col>
      <xdr:colOff>101600</xdr:colOff>
      <xdr:row>79</xdr:row>
      <xdr:rowOff>17788</xdr:rowOff>
    </xdr:to>
    <xdr:sp macro="" textlink="">
      <xdr:nvSpPr>
        <xdr:cNvPr id="432" name="楕円 431"/>
        <xdr:cNvSpPr/>
      </xdr:nvSpPr>
      <xdr:spPr>
        <a:xfrm>
          <a:off x="7810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8915</xdr:rowOff>
    </xdr:from>
    <xdr:ext cx="378565" cy="259045"/>
    <xdr:sp macro="" textlink="">
      <xdr:nvSpPr>
        <xdr:cNvPr id="433" name="テキスト ボックス 432"/>
        <xdr:cNvSpPr txBox="1"/>
      </xdr:nvSpPr>
      <xdr:spPr>
        <a:xfrm>
          <a:off x="7672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88689</xdr:rowOff>
    </xdr:from>
    <xdr:to>
      <xdr:col>36</xdr:col>
      <xdr:colOff>165100</xdr:colOff>
      <xdr:row>79</xdr:row>
      <xdr:rowOff>18839</xdr:rowOff>
    </xdr:to>
    <xdr:sp macro="" textlink="">
      <xdr:nvSpPr>
        <xdr:cNvPr id="434" name="楕円 433"/>
        <xdr:cNvSpPr/>
      </xdr:nvSpPr>
      <xdr:spPr>
        <a:xfrm>
          <a:off x="69215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9966</xdr:rowOff>
    </xdr:from>
    <xdr:ext cx="313932" cy="259045"/>
    <xdr:sp macro="" textlink="">
      <xdr:nvSpPr>
        <xdr:cNvPr id="435" name="テキスト ボックス 434"/>
        <xdr:cNvSpPr txBox="1"/>
      </xdr:nvSpPr>
      <xdr:spPr>
        <a:xfrm>
          <a:off x="6815333" y="13554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105296</xdr:rowOff>
    </xdr:from>
    <xdr:to>
      <xdr:col>55</xdr:col>
      <xdr:colOff>0</xdr:colOff>
      <xdr:row>97</xdr:row>
      <xdr:rowOff>150037</xdr:rowOff>
    </xdr:to>
    <xdr:cxnSp macro="">
      <xdr:nvCxnSpPr>
        <xdr:cNvPr id="464" name="直線コネクタ 463"/>
        <xdr:cNvCxnSpPr/>
      </xdr:nvCxnSpPr>
      <xdr:spPr>
        <a:xfrm flipV="1">
          <a:off x="9639300" y="16735946"/>
          <a:ext cx="8382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82169</xdr:rowOff>
    </xdr:from>
    <xdr:to>
      <xdr:col>50</xdr:col>
      <xdr:colOff>114300</xdr:colOff>
      <xdr:row>97</xdr:row>
      <xdr:rowOff>150037</xdr:rowOff>
    </xdr:to>
    <xdr:cxnSp macro="">
      <xdr:nvCxnSpPr>
        <xdr:cNvPr id="467" name="直線コネクタ 466"/>
        <xdr:cNvCxnSpPr/>
      </xdr:nvCxnSpPr>
      <xdr:spPr>
        <a:xfrm>
          <a:off x="8750300" y="16712819"/>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160426</xdr:rowOff>
    </xdr:from>
    <xdr:to>
      <xdr:col>45</xdr:col>
      <xdr:colOff>177800</xdr:colOff>
      <xdr:row>97</xdr:row>
      <xdr:rowOff>82169</xdr:rowOff>
    </xdr:to>
    <xdr:cxnSp macro="">
      <xdr:nvCxnSpPr>
        <xdr:cNvPr id="470" name="直線コネクタ 469"/>
        <xdr:cNvCxnSpPr/>
      </xdr:nvCxnSpPr>
      <xdr:spPr>
        <a:xfrm>
          <a:off x="7861300" y="16619626"/>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160426</xdr:rowOff>
    </xdr:from>
    <xdr:to>
      <xdr:col>41</xdr:col>
      <xdr:colOff>50800</xdr:colOff>
      <xdr:row>97</xdr:row>
      <xdr:rowOff>20422</xdr:rowOff>
    </xdr:to>
    <xdr:cxnSp macro="">
      <xdr:nvCxnSpPr>
        <xdr:cNvPr id="473" name="直線コネクタ 472"/>
        <xdr:cNvCxnSpPr/>
      </xdr:nvCxnSpPr>
      <xdr:spPr>
        <a:xfrm flipV="1">
          <a:off x="6972300" y="16619626"/>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54496</xdr:rowOff>
    </xdr:from>
    <xdr:to>
      <xdr:col>55</xdr:col>
      <xdr:colOff>50800</xdr:colOff>
      <xdr:row>97</xdr:row>
      <xdr:rowOff>156096</xdr:rowOff>
    </xdr:to>
    <xdr:sp macro="" textlink="">
      <xdr:nvSpPr>
        <xdr:cNvPr id="483" name="楕円 482"/>
        <xdr:cNvSpPr/>
      </xdr:nvSpPr>
      <xdr:spPr>
        <a:xfrm>
          <a:off x="104267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32923</xdr:rowOff>
    </xdr:from>
    <xdr:ext cx="534377" cy="259045"/>
    <xdr:sp macro="" textlink="">
      <xdr:nvSpPr>
        <xdr:cNvPr id="484" name="普通建設事業費 （ うち更新整備　）該当値テキスト"/>
        <xdr:cNvSpPr txBox="1"/>
      </xdr:nvSpPr>
      <xdr:spPr>
        <a:xfrm>
          <a:off x="10528300" y="166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99237</xdr:rowOff>
    </xdr:from>
    <xdr:to>
      <xdr:col>50</xdr:col>
      <xdr:colOff>165100</xdr:colOff>
      <xdr:row>98</xdr:row>
      <xdr:rowOff>29387</xdr:rowOff>
    </xdr:to>
    <xdr:sp macro="" textlink="">
      <xdr:nvSpPr>
        <xdr:cNvPr id="485" name="楕円 484"/>
        <xdr:cNvSpPr/>
      </xdr:nvSpPr>
      <xdr:spPr>
        <a:xfrm>
          <a:off x="9588500" y="167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20514</xdr:rowOff>
    </xdr:from>
    <xdr:ext cx="534377" cy="259045"/>
    <xdr:sp macro="" textlink="">
      <xdr:nvSpPr>
        <xdr:cNvPr id="486" name="テキスト ボックス 485"/>
        <xdr:cNvSpPr txBox="1"/>
      </xdr:nvSpPr>
      <xdr:spPr>
        <a:xfrm>
          <a:off x="9372111" y="168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31369</xdr:rowOff>
    </xdr:from>
    <xdr:to>
      <xdr:col>46</xdr:col>
      <xdr:colOff>38100</xdr:colOff>
      <xdr:row>97</xdr:row>
      <xdr:rowOff>132969</xdr:rowOff>
    </xdr:to>
    <xdr:sp macro="" textlink="">
      <xdr:nvSpPr>
        <xdr:cNvPr id="487" name="楕円 486"/>
        <xdr:cNvSpPr/>
      </xdr:nvSpPr>
      <xdr:spPr>
        <a:xfrm>
          <a:off x="8699500" y="166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124096</xdr:rowOff>
    </xdr:from>
    <xdr:ext cx="534377" cy="259045"/>
    <xdr:sp macro="" textlink="">
      <xdr:nvSpPr>
        <xdr:cNvPr id="488" name="テキスト ボックス 487"/>
        <xdr:cNvSpPr txBox="1"/>
      </xdr:nvSpPr>
      <xdr:spPr>
        <a:xfrm>
          <a:off x="8483111" y="167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109626</xdr:rowOff>
    </xdr:from>
    <xdr:to>
      <xdr:col>41</xdr:col>
      <xdr:colOff>101600</xdr:colOff>
      <xdr:row>97</xdr:row>
      <xdr:rowOff>39776</xdr:rowOff>
    </xdr:to>
    <xdr:sp macro="" textlink="">
      <xdr:nvSpPr>
        <xdr:cNvPr id="489" name="楕円 488"/>
        <xdr:cNvSpPr/>
      </xdr:nvSpPr>
      <xdr:spPr>
        <a:xfrm>
          <a:off x="7810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56303</xdr:rowOff>
    </xdr:from>
    <xdr:ext cx="534377" cy="259045"/>
    <xdr:sp macro="" textlink="">
      <xdr:nvSpPr>
        <xdr:cNvPr id="490" name="テキスト ボックス 489"/>
        <xdr:cNvSpPr txBox="1"/>
      </xdr:nvSpPr>
      <xdr:spPr>
        <a:xfrm>
          <a:off x="7594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141072</xdr:rowOff>
    </xdr:from>
    <xdr:to>
      <xdr:col>36</xdr:col>
      <xdr:colOff>165100</xdr:colOff>
      <xdr:row>97</xdr:row>
      <xdr:rowOff>71222</xdr:rowOff>
    </xdr:to>
    <xdr:sp macro="" textlink="">
      <xdr:nvSpPr>
        <xdr:cNvPr id="491" name="楕円 490"/>
        <xdr:cNvSpPr/>
      </xdr:nvSpPr>
      <xdr:spPr>
        <a:xfrm>
          <a:off x="6921500" y="166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87749</xdr:rowOff>
    </xdr:from>
    <xdr:ext cx="534377" cy="259045"/>
    <xdr:sp macro="" textlink="">
      <xdr:nvSpPr>
        <xdr:cNvPr id="492" name="テキスト ボックス 491"/>
        <xdr:cNvSpPr txBox="1"/>
      </xdr:nvSpPr>
      <xdr:spPr>
        <a:xfrm>
          <a:off x="6705111" y="163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31131</xdr:rowOff>
    </xdr:from>
    <xdr:to>
      <xdr:col>85</xdr:col>
      <xdr:colOff>127000</xdr:colOff>
      <xdr:row>76</xdr:row>
      <xdr:rowOff>42104</xdr:rowOff>
    </xdr:to>
    <xdr:cxnSp macro="">
      <xdr:nvCxnSpPr>
        <xdr:cNvPr id="629" name="直線コネクタ 628"/>
        <xdr:cNvCxnSpPr/>
      </xdr:nvCxnSpPr>
      <xdr:spPr>
        <a:xfrm>
          <a:off x="15481300" y="1306133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31131</xdr:rowOff>
    </xdr:from>
    <xdr:to>
      <xdr:col>81</xdr:col>
      <xdr:colOff>50800</xdr:colOff>
      <xdr:row>76</xdr:row>
      <xdr:rowOff>46481</xdr:rowOff>
    </xdr:to>
    <xdr:cxnSp macro="">
      <xdr:nvCxnSpPr>
        <xdr:cNvPr id="632" name="直線コネクタ 631"/>
        <xdr:cNvCxnSpPr/>
      </xdr:nvCxnSpPr>
      <xdr:spPr>
        <a:xfrm flipV="1">
          <a:off x="14592300" y="13061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46481</xdr:rowOff>
    </xdr:from>
    <xdr:to>
      <xdr:col>76</xdr:col>
      <xdr:colOff>114300</xdr:colOff>
      <xdr:row>76</xdr:row>
      <xdr:rowOff>83138</xdr:rowOff>
    </xdr:to>
    <xdr:cxnSp macro="">
      <xdr:nvCxnSpPr>
        <xdr:cNvPr id="635" name="直線コネクタ 634"/>
        <xdr:cNvCxnSpPr/>
      </xdr:nvCxnSpPr>
      <xdr:spPr>
        <a:xfrm flipV="1">
          <a:off x="13703300" y="13076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83138</xdr:rowOff>
    </xdr:from>
    <xdr:to>
      <xdr:col>71</xdr:col>
      <xdr:colOff>177800</xdr:colOff>
      <xdr:row>76</xdr:row>
      <xdr:rowOff>102912</xdr:rowOff>
    </xdr:to>
    <xdr:cxnSp macro="">
      <xdr:nvCxnSpPr>
        <xdr:cNvPr id="638" name="直線コネクタ 637"/>
        <xdr:cNvCxnSpPr/>
      </xdr:nvCxnSpPr>
      <xdr:spPr>
        <a:xfrm flipV="1">
          <a:off x="12814300" y="13113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162754</xdr:rowOff>
    </xdr:from>
    <xdr:to>
      <xdr:col>85</xdr:col>
      <xdr:colOff>177800</xdr:colOff>
      <xdr:row>76</xdr:row>
      <xdr:rowOff>92904</xdr:rowOff>
    </xdr:to>
    <xdr:sp macro="" textlink="">
      <xdr:nvSpPr>
        <xdr:cNvPr id="648" name="楕円 647"/>
        <xdr:cNvSpPr/>
      </xdr:nvSpPr>
      <xdr:spPr>
        <a:xfrm>
          <a:off x="16268700" y="130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141181</xdr:rowOff>
    </xdr:from>
    <xdr:ext cx="534377" cy="259045"/>
    <xdr:sp macro="" textlink="">
      <xdr:nvSpPr>
        <xdr:cNvPr id="649" name="公債費該当値テキスト"/>
        <xdr:cNvSpPr txBox="1"/>
      </xdr:nvSpPr>
      <xdr:spPr>
        <a:xfrm>
          <a:off x="16370300" y="129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151781</xdr:rowOff>
    </xdr:from>
    <xdr:to>
      <xdr:col>81</xdr:col>
      <xdr:colOff>101600</xdr:colOff>
      <xdr:row>76</xdr:row>
      <xdr:rowOff>81931</xdr:rowOff>
    </xdr:to>
    <xdr:sp macro="" textlink="">
      <xdr:nvSpPr>
        <xdr:cNvPr id="650" name="楕円 649"/>
        <xdr:cNvSpPr/>
      </xdr:nvSpPr>
      <xdr:spPr>
        <a:xfrm>
          <a:off x="154305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73058</xdr:rowOff>
    </xdr:from>
    <xdr:ext cx="534377" cy="259045"/>
    <xdr:sp macro="" textlink="">
      <xdr:nvSpPr>
        <xdr:cNvPr id="651" name="テキスト ボックス 650"/>
        <xdr:cNvSpPr txBox="1"/>
      </xdr:nvSpPr>
      <xdr:spPr>
        <a:xfrm>
          <a:off x="15214111" y="131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167131</xdr:rowOff>
    </xdr:from>
    <xdr:to>
      <xdr:col>76</xdr:col>
      <xdr:colOff>165100</xdr:colOff>
      <xdr:row>76</xdr:row>
      <xdr:rowOff>97281</xdr:rowOff>
    </xdr:to>
    <xdr:sp macro="" textlink="">
      <xdr:nvSpPr>
        <xdr:cNvPr id="652" name="楕円 651"/>
        <xdr:cNvSpPr/>
      </xdr:nvSpPr>
      <xdr:spPr>
        <a:xfrm>
          <a:off x="14541500" y="13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88408</xdr:rowOff>
    </xdr:from>
    <xdr:ext cx="534377" cy="259045"/>
    <xdr:sp macro="" textlink="">
      <xdr:nvSpPr>
        <xdr:cNvPr id="653" name="テキスト ボックス 652"/>
        <xdr:cNvSpPr txBox="1"/>
      </xdr:nvSpPr>
      <xdr:spPr>
        <a:xfrm>
          <a:off x="14325111" y="131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32338</xdr:rowOff>
    </xdr:from>
    <xdr:to>
      <xdr:col>72</xdr:col>
      <xdr:colOff>38100</xdr:colOff>
      <xdr:row>76</xdr:row>
      <xdr:rowOff>133938</xdr:rowOff>
    </xdr:to>
    <xdr:sp macro="" textlink="">
      <xdr:nvSpPr>
        <xdr:cNvPr id="654" name="楕円 653"/>
        <xdr:cNvSpPr/>
      </xdr:nvSpPr>
      <xdr:spPr>
        <a:xfrm>
          <a:off x="13652500" y="13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125065</xdr:rowOff>
    </xdr:from>
    <xdr:ext cx="534377" cy="259045"/>
    <xdr:sp macro="" textlink="">
      <xdr:nvSpPr>
        <xdr:cNvPr id="655" name="テキスト ボックス 654"/>
        <xdr:cNvSpPr txBox="1"/>
      </xdr:nvSpPr>
      <xdr:spPr>
        <a:xfrm>
          <a:off x="13436111" y="131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52112</xdr:rowOff>
    </xdr:from>
    <xdr:to>
      <xdr:col>67</xdr:col>
      <xdr:colOff>101600</xdr:colOff>
      <xdr:row>76</xdr:row>
      <xdr:rowOff>153712</xdr:rowOff>
    </xdr:to>
    <xdr:sp macro="" textlink="">
      <xdr:nvSpPr>
        <xdr:cNvPr id="656" name="楕円 655"/>
        <xdr:cNvSpPr/>
      </xdr:nvSpPr>
      <xdr:spPr>
        <a:xfrm>
          <a:off x="127635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144839</xdr:rowOff>
    </xdr:from>
    <xdr:ext cx="534377" cy="259045"/>
    <xdr:sp macro="" textlink="">
      <xdr:nvSpPr>
        <xdr:cNvPr id="657" name="テキスト ボックス 656"/>
        <xdr:cNvSpPr txBox="1"/>
      </xdr:nvSpPr>
      <xdr:spPr>
        <a:xfrm>
          <a:off x="12547111" y="13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151431</xdr:rowOff>
    </xdr:from>
    <xdr:to>
      <xdr:col>85</xdr:col>
      <xdr:colOff>127000</xdr:colOff>
      <xdr:row>97</xdr:row>
      <xdr:rowOff>155346</xdr:rowOff>
    </xdr:to>
    <xdr:cxnSp macro="">
      <xdr:nvCxnSpPr>
        <xdr:cNvPr id="684" name="直線コネクタ 683"/>
        <xdr:cNvCxnSpPr/>
      </xdr:nvCxnSpPr>
      <xdr:spPr>
        <a:xfrm flipV="1">
          <a:off x="15481300" y="16782081"/>
          <a:ext cx="8382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155346</xdr:rowOff>
    </xdr:from>
    <xdr:to>
      <xdr:col>81</xdr:col>
      <xdr:colOff>50800</xdr:colOff>
      <xdr:row>98</xdr:row>
      <xdr:rowOff>42216</xdr:rowOff>
    </xdr:to>
    <xdr:cxnSp macro="">
      <xdr:nvCxnSpPr>
        <xdr:cNvPr id="687" name="直線コネクタ 686"/>
        <xdr:cNvCxnSpPr/>
      </xdr:nvCxnSpPr>
      <xdr:spPr>
        <a:xfrm flipV="1">
          <a:off x="14592300" y="16785996"/>
          <a:ext cx="889000" cy="5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42216</xdr:rowOff>
    </xdr:from>
    <xdr:to>
      <xdr:col>76</xdr:col>
      <xdr:colOff>114300</xdr:colOff>
      <xdr:row>98</xdr:row>
      <xdr:rowOff>74009</xdr:rowOff>
    </xdr:to>
    <xdr:cxnSp macro="">
      <xdr:nvCxnSpPr>
        <xdr:cNvPr id="690" name="直線コネクタ 689"/>
        <xdr:cNvCxnSpPr/>
      </xdr:nvCxnSpPr>
      <xdr:spPr>
        <a:xfrm flipV="1">
          <a:off x="13703300" y="16844316"/>
          <a:ext cx="889000" cy="3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7486</xdr:rowOff>
    </xdr:from>
    <xdr:to>
      <xdr:col>71</xdr:col>
      <xdr:colOff>177800</xdr:colOff>
      <xdr:row>98</xdr:row>
      <xdr:rowOff>74009</xdr:rowOff>
    </xdr:to>
    <xdr:cxnSp macro="">
      <xdr:nvCxnSpPr>
        <xdr:cNvPr id="693" name="直線コネクタ 692"/>
        <xdr:cNvCxnSpPr/>
      </xdr:nvCxnSpPr>
      <xdr:spPr>
        <a:xfrm>
          <a:off x="12814300" y="16809586"/>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100631</xdr:rowOff>
    </xdr:from>
    <xdr:to>
      <xdr:col>85</xdr:col>
      <xdr:colOff>177800</xdr:colOff>
      <xdr:row>98</xdr:row>
      <xdr:rowOff>30781</xdr:rowOff>
    </xdr:to>
    <xdr:sp macro="" textlink="">
      <xdr:nvSpPr>
        <xdr:cNvPr id="703" name="楕円 702"/>
        <xdr:cNvSpPr/>
      </xdr:nvSpPr>
      <xdr:spPr>
        <a:xfrm>
          <a:off x="16268700" y="167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123508</xdr:rowOff>
    </xdr:from>
    <xdr:ext cx="534377" cy="259045"/>
    <xdr:sp macro="" textlink="">
      <xdr:nvSpPr>
        <xdr:cNvPr id="704" name="積立金該当値テキスト"/>
        <xdr:cNvSpPr txBox="1"/>
      </xdr:nvSpPr>
      <xdr:spPr>
        <a:xfrm>
          <a:off x="16370300" y="165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104546</xdr:rowOff>
    </xdr:from>
    <xdr:to>
      <xdr:col>81</xdr:col>
      <xdr:colOff>101600</xdr:colOff>
      <xdr:row>98</xdr:row>
      <xdr:rowOff>34696</xdr:rowOff>
    </xdr:to>
    <xdr:sp macro="" textlink="">
      <xdr:nvSpPr>
        <xdr:cNvPr id="705" name="楕円 704"/>
        <xdr:cNvSpPr/>
      </xdr:nvSpPr>
      <xdr:spPr>
        <a:xfrm>
          <a:off x="15430500" y="167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51223</xdr:rowOff>
    </xdr:from>
    <xdr:ext cx="534377" cy="259045"/>
    <xdr:sp macro="" textlink="">
      <xdr:nvSpPr>
        <xdr:cNvPr id="706" name="テキスト ボックス 705"/>
        <xdr:cNvSpPr txBox="1"/>
      </xdr:nvSpPr>
      <xdr:spPr>
        <a:xfrm>
          <a:off x="15214111" y="165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162866</xdr:rowOff>
    </xdr:from>
    <xdr:to>
      <xdr:col>76</xdr:col>
      <xdr:colOff>165100</xdr:colOff>
      <xdr:row>98</xdr:row>
      <xdr:rowOff>93016</xdr:rowOff>
    </xdr:to>
    <xdr:sp macro="" textlink="">
      <xdr:nvSpPr>
        <xdr:cNvPr id="707" name="楕円 706"/>
        <xdr:cNvSpPr/>
      </xdr:nvSpPr>
      <xdr:spPr>
        <a:xfrm>
          <a:off x="14541500" y="167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84143</xdr:rowOff>
    </xdr:from>
    <xdr:ext cx="534377" cy="259045"/>
    <xdr:sp macro="" textlink="">
      <xdr:nvSpPr>
        <xdr:cNvPr id="708" name="テキスト ボックス 707"/>
        <xdr:cNvSpPr txBox="1"/>
      </xdr:nvSpPr>
      <xdr:spPr>
        <a:xfrm>
          <a:off x="14325111" y="168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23209</xdr:rowOff>
    </xdr:from>
    <xdr:to>
      <xdr:col>72</xdr:col>
      <xdr:colOff>38100</xdr:colOff>
      <xdr:row>98</xdr:row>
      <xdr:rowOff>124809</xdr:rowOff>
    </xdr:to>
    <xdr:sp macro="" textlink="">
      <xdr:nvSpPr>
        <xdr:cNvPr id="709" name="楕円 708"/>
        <xdr:cNvSpPr/>
      </xdr:nvSpPr>
      <xdr:spPr>
        <a:xfrm>
          <a:off x="13652500" y="168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115936</xdr:rowOff>
    </xdr:from>
    <xdr:ext cx="469744" cy="259045"/>
    <xdr:sp macro="" textlink="">
      <xdr:nvSpPr>
        <xdr:cNvPr id="710" name="テキスト ボックス 709"/>
        <xdr:cNvSpPr txBox="1"/>
      </xdr:nvSpPr>
      <xdr:spPr>
        <a:xfrm>
          <a:off x="13468428" y="169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128136</xdr:rowOff>
    </xdr:from>
    <xdr:to>
      <xdr:col>67</xdr:col>
      <xdr:colOff>101600</xdr:colOff>
      <xdr:row>98</xdr:row>
      <xdr:rowOff>58286</xdr:rowOff>
    </xdr:to>
    <xdr:sp macro="" textlink="">
      <xdr:nvSpPr>
        <xdr:cNvPr id="711" name="楕円 710"/>
        <xdr:cNvSpPr/>
      </xdr:nvSpPr>
      <xdr:spPr>
        <a:xfrm>
          <a:off x="12763500" y="167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74813</xdr:rowOff>
    </xdr:from>
    <xdr:ext cx="534377" cy="259045"/>
    <xdr:sp macro="" textlink="">
      <xdr:nvSpPr>
        <xdr:cNvPr id="712" name="テキスト ボックス 711"/>
        <xdr:cNvSpPr txBox="1"/>
      </xdr:nvSpPr>
      <xdr:spPr>
        <a:xfrm>
          <a:off x="12547111" y="165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11135</xdr:rowOff>
    </xdr:from>
    <xdr:to>
      <xdr:col>116</xdr:col>
      <xdr:colOff>63500</xdr:colOff>
      <xdr:row>58</xdr:row>
      <xdr:rowOff>18359</xdr:rowOff>
    </xdr:to>
    <xdr:cxnSp macro="">
      <xdr:nvCxnSpPr>
        <xdr:cNvPr id="796" name="直線コネクタ 795"/>
        <xdr:cNvCxnSpPr/>
      </xdr:nvCxnSpPr>
      <xdr:spPr>
        <a:xfrm>
          <a:off x="21323300" y="9955235"/>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5649</xdr:rowOff>
    </xdr:from>
    <xdr:to>
      <xdr:col>111</xdr:col>
      <xdr:colOff>177800</xdr:colOff>
      <xdr:row>58</xdr:row>
      <xdr:rowOff>11135</xdr:rowOff>
    </xdr:to>
    <xdr:cxnSp macro="">
      <xdr:nvCxnSpPr>
        <xdr:cNvPr id="799" name="直線コネクタ 798"/>
        <xdr:cNvCxnSpPr/>
      </xdr:nvCxnSpPr>
      <xdr:spPr>
        <a:xfrm>
          <a:off x="20434300" y="994974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5649</xdr:rowOff>
    </xdr:from>
    <xdr:to>
      <xdr:col>107</xdr:col>
      <xdr:colOff>50800</xdr:colOff>
      <xdr:row>58</xdr:row>
      <xdr:rowOff>7112</xdr:rowOff>
    </xdr:to>
    <xdr:cxnSp macro="">
      <xdr:nvCxnSpPr>
        <xdr:cNvPr id="802" name="直線コネクタ 801"/>
        <xdr:cNvCxnSpPr/>
      </xdr:nvCxnSpPr>
      <xdr:spPr>
        <a:xfrm flipV="1">
          <a:off x="19545300" y="994974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7112</xdr:rowOff>
    </xdr:from>
    <xdr:to>
      <xdr:col>102</xdr:col>
      <xdr:colOff>114300</xdr:colOff>
      <xdr:row>58</xdr:row>
      <xdr:rowOff>8301</xdr:rowOff>
    </xdr:to>
    <xdr:cxnSp macro="">
      <xdr:nvCxnSpPr>
        <xdr:cNvPr id="805" name="直線コネクタ 804"/>
        <xdr:cNvCxnSpPr/>
      </xdr:nvCxnSpPr>
      <xdr:spPr>
        <a:xfrm flipV="1">
          <a:off x="18656300" y="995121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139009</xdr:rowOff>
    </xdr:from>
    <xdr:to>
      <xdr:col>116</xdr:col>
      <xdr:colOff>114300</xdr:colOff>
      <xdr:row>58</xdr:row>
      <xdr:rowOff>69159</xdr:rowOff>
    </xdr:to>
    <xdr:sp macro="" textlink="">
      <xdr:nvSpPr>
        <xdr:cNvPr id="815" name="楕円 814"/>
        <xdr:cNvSpPr/>
      </xdr:nvSpPr>
      <xdr:spPr>
        <a:xfrm>
          <a:off x="22110700" y="99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53936</xdr:rowOff>
    </xdr:from>
    <xdr:ext cx="469744" cy="259045"/>
    <xdr:sp macro="" textlink="">
      <xdr:nvSpPr>
        <xdr:cNvPr id="816" name="貸付金該当値テキスト"/>
        <xdr:cNvSpPr txBox="1"/>
      </xdr:nvSpPr>
      <xdr:spPr>
        <a:xfrm>
          <a:off x="22212300" y="98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131785</xdr:rowOff>
    </xdr:from>
    <xdr:to>
      <xdr:col>112</xdr:col>
      <xdr:colOff>38100</xdr:colOff>
      <xdr:row>58</xdr:row>
      <xdr:rowOff>61935</xdr:rowOff>
    </xdr:to>
    <xdr:sp macro="" textlink="">
      <xdr:nvSpPr>
        <xdr:cNvPr id="817" name="楕円 816"/>
        <xdr:cNvSpPr/>
      </xdr:nvSpPr>
      <xdr:spPr>
        <a:xfrm>
          <a:off x="21272500" y="99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53062</xdr:rowOff>
    </xdr:from>
    <xdr:ext cx="469744" cy="259045"/>
    <xdr:sp macro="" textlink="">
      <xdr:nvSpPr>
        <xdr:cNvPr id="818" name="テキスト ボックス 817"/>
        <xdr:cNvSpPr txBox="1"/>
      </xdr:nvSpPr>
      <xdr:spPr>
        <a:xfrm>
          <a:off x="21088428" y="99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126299</xdr:rowOff>
    </xdr:from>
    <xdr:to>
      <xdr:col>107</xdr:col>
      <xdr:colOff>101600</xdr:colOff>
      <xdr:row>58</xdr:row>
      <xdr:rowOff>56449</xdr:rowOff>
    </xdr:to>
    <xdr:sp macro="" textlink="">
      <xdr:nvSpPr>
        <xdr:cNvPr id="819" name="楕円 818"/>
        <xdr:cNvSpPr/>
      </xdr:nvSpPr>
      <xdr:spPr>
        <a:xfrm>
          <a:off x="20383500" y="98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47576</xdr:rowOff>
    </xdr:from>
    <xdr:ext cx="469744" cy="259045"/>
    <xdr:sp macro="" textlink="">
      <xdr:nvSpPr>
        <xdr:cNvPr id="820" name="テキスト ボックス 819"/>
        <xdr:cNvSpPr txBox="1"/>
      </xdr:nvSpPr>
      <xdr:spPr>
        <a:xfrm>
          <a:off x="20199428" y="999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127762</xdr:rowOff>
    </xdr:from>
    <xdr:to>
      <xdr:col>102</xdr:col>
      <xdr:colOff>165100</xdr:colOff>
      <xdr:row>58</xdr:row>
      <xdr:rowOff>57912</xdr:rowOff>
    </xdr:to>
    <xdr:sp macro="" textlink="">
      <xdr:nvSpPr>
        <xdr:cNvPr id="821" name="楕円 820"/>
        <xdr:cNvSpPr/>
      </xdr:nvSpPr>
      <xdr:spPr>
        <a:xfrm>
          <a:off x="19494500" y="9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49039</xdr:rowOff>
    </xdr:from>
    <xdr:ext cx="469744" cy="259045"/>
    <xdr:sp macro="" textlink="">
      <xdr:nvSpPr>
        <xdr:cNvPr id="822" name="テキスト ボックス 821"/>
        <xdr:cNvSpPr txBox="1"/>
      </xdr:nvSpPr>
      <xdr:spPr>
        <a:xfrm>
          <a:off x="19310428"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128951</xdr:rowOff>
    </xdr:from>
    <xdr:to>
      <xdr:col>98</xdr:col>
      <xdr:colOff>38100</xdr:colOff>
      <xdr:row>58</xdr:row>
      <xdr:rowOff>59101</xdr:rowOff>
    </xdr:to>
    <xdr:sp macro="" textlink="">
      <xdr:nvSpPr>
        <xdr:cNvPr id="823" name="楕円 822"/>
        <xdr:cNvSpPr/>
      </xdr:nvSpPr>
      <xdr:spPr>
        <a:xfrm>
          <a:off x="18605500" y="9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50228</xdr:rowOff>
    </xdr:from>
    <xdr:ext cx="469744" cy="259045"/>
    <xdr:sp macro="" textlink="">
      <xdr:nvSpPr>
        <xdr:cNvPr id="824" name="テキスト ボックス 823"/>
        <xdr:cNvSpPr txBox="1"/>
      </xdr:nvSpPr>
      <xdr:spPr>
        <a:xfrm>
          <a:off x="18421428" y="99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101458</xdr:rowOff>
    </xdr:from>
    <xdr:to>
      <xdr:col>116</xdr:col>
      <xdr:colOff>63500</xdr:colOff>
      <xdr:row>75</xdr:row>
      <xdr:rowOff>140647</xdr:rowOff>
    </xdr:to>
    <xdr:cxnSp macro="">
      <xdr:nvCxnSpPr>
        <xdr:cNvPr id="855" name="直線コネクタ 854"/>
        <xdr:cNvCxnSpPr/>
      </xdr:nvCxnSpPr>
      <xdr:spPr>
        <a:xfrm flipV="1">
          <a:off x="21323300" y="1296020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122065</xdr:rowOff>
    </xdr:from>
    <xdr:to>
      <xdr:col>111</xdr:col>
      <xdr:colOff>177800</xdr:colOff>
      <xdr:row>75</xdr:row>
      <xdr:rowOff>140647</xdr:rowOff>
    </xdr:to>
    <xdr:cxnSp macro="">
      <xdr:nvCxnSpPr>
        <xdr:cNvPr id="858" name="直線コネクタ 857"/>
        <xdr:cNvCxnSpPr/>
      </xdr:nvCxnSpPr>
      <xdr:spPr>
        <a:xfrm>
          <a:off x="20434300" y="1298081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122065</xdr:rowOff>
    </xdr:from>
    <xdr:to>
      <xdr:col>107</xdr:col>
      <xdr:colOff>50800</xdr:colOff>
      <xdr:row>75</xdr:row>
      <xdr:rowOff>148958</xdr:rowOff>
    </xdr:to>
    <xdr:cxnSp macro="">
      <xdr:nvCxnSpPr>
        <xdr:cNvPr id="861" name="直線コネクタ 860"/>
        <xdr:cNvCxnSpPr/>
      </xdr:nvCxnSpPr>
      <xdr:spPr>
        <a:xfrm flipV="1">
          <a:off x="19545300" y="12980815"/>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148958</xdr:rowOff>
    </xdr:from>
    <xdr:to>
      <xdr:col>102</xdr:col>
      <xdr:colOff>114300</xdr:colOff>
      <xdr:row>76</xdr:row>
      <xdr:rowOff>7896</xdr:rowOff>
    </xdr:to>
    <xdr:cxnSp macro="">
      <xdr:nvCxnSpPr>
        <xdr:cNvPr id="864" name="直線コネクタ 863"/>
        <xdr:cNvCxnSpPr/>
      </xdr:nvCxnSpPr>
      <xdr:spPr>
        <a:xfrm flipV="1">
          <a:off x="18656300" y="13007708"/>
          <a:ext cx="8890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50658</xdr:rowOff>
    </xdr:from>
    <xdr:to>
      <xdr:col>116</xdr:col>
      <xdr:colOff>114300</xdr:colOff>
      <xdr:row>75</xdr:row>
      <xdr:rowOff>152257</xdr:rowOff>
    </xdr:to>
    <xdr:sp macro="" textlink="">
      <xdr:nvSpPr>
        <xdr:cNvPr id="874" name="楕円 873"/>
        <xdr:cNvSpPr/>
      </xdr:nvSpPr>
      <xdr:spPr>
        <a:xfrm>
          <a:off x="22110700" y="12909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73535</xdr:rowOff>
    </xdr:from>
    <xdr:ext cx="534377" cy="259045"/>
    <xdr:sp macro="" textlink="">
      <xdr:nvSpPr>
        <xdr:cNvPr id="875" name="繰出金該当値テキスト"/>
        <xdr:cNvSpPr txBox="1"/>
      </xdr:nvSpPr>
      <xdr:spPr>
        <a:xfrm>
          <a:off x="22212300" y="127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89847</xdr:rowOff>
    </xdr:from>
    <xdr:to>
      <xdr:col>112</xdr:col>
      <xdr:colOff>38100</xdr:colOff>
      <xdr:row>76</xdr:row>
      <xdr:rowOff>19997</xdr:rowOff>
    </xdr:to>
    <xdr:sp macro="" textlink="">
      <xdr:nvSpPr>
        <xdr:cNvPr id="876" name="楕円 875"/>
        <xdr:cNvSpPr/>
      </xdr:nvSpPr>
      <xdr:spPr>
        <a:xfrm>
          <a:off x="21272500" y="129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11124</xdr:rowOff>
    </xdr:from>
    <xdr:ext cx="534377" cy="259045"/>
    <xdr:sp macro="" textlink="">
      <xdr:nvSpPr>
        <xdr:cNvPr id="877" name="テキスト ボックス 876"/>
        <xdr:cNvSpPr txBox="1"/>
      </xdr:nvSpPr>
      <xdr:spPr>
        <a:xfrm>
          <a:off x="21056111" y="130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71265</xdr:rowOff>
    </xdr:from>
    <xdr:to>
      <xdr:col>107</xdr:col>
      <xdr:colOff>101600</xdr:colOff>
      <xdr:row>76</xdr:row>
      <xdr:rowOff>1415</xdr:rowOff>
    </xdr:to>
    <xdr:sp macro="" textlink="">
      <xdr:nvSpPr>
        <xdr:cNvPr id="878" name="楕円 877"/>
        <xdr:cNvSpPr/>
      </xdr:nvSpPr>
      <xdr:spPr>
        <a:xfrm>
          <a:off x="20383500" y="129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163992</xdr:rowOff>
    </xdr:from>
    <xdr:ext cx="534377" cy="259045"/>
    <xdr:sp macro="" textlink="">
      <xdr:nvSpPr>
        <xdr:cNvPr id="879" name="テキスト ボックス 878"/>
        <xdr:cNvSpPr txBox="1"/>
      </xdr:nvSpPr>
      <xdr:spPr>
        <a:xfrm>
          <a:off x="20167111" y="13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98158</xdr:rowOff>
    </xdr:from>
    <xdr:to>
      <xdr:col>102</xdr:col>
      <xdr:colOff>165100</xdr:colOff>
      <xdr:row>76</xdr:row>
      <xdr:rowOff>28308</xdr:rowOff>
    </xdr:to>
    <xdr:sp macro="" textlink="">
      <xdr:nvSpPr>
        <xdr:cNvPr id="880" name="楕円 879"/>
        <xdr:cNvSpPr/>
      </xdr:nvSpPr>
      <xdr:spPr>
        <a:xfrm>
          <a:off x="19494500" y="129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19435</xdr:rowOff>
    </xdr:from>
    <xdr:ext cx="534377" cy="259045"/>
    <xdr:sp macro="" textlink="">
      <xdr:nvSpPr>
        <xdr:cNvPr id="881" name="テキスト ボックス 880"/>
        <xdr:cNvSpPr txBox="1"/>
      </xdr:nvSpPr>
      <xdr:spPr>
        <a:xfrm>
          <a:off x="19278111" y="130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128546</xdr:rowOff>
    </xdr:from>
    <xdr:to>
      <xdr:col>98</xdr:col>
      <xdr:colOff>38100</xdr:colOff>
      <xdr:row>76</xdr:row>
      <xdr:rowOff>58696</xdr:rowOff>
    </xdr:to>
    <xdr:sp macro="" textlink="">
      <xdr:nvSpPr>
        <xdr:cNvPr id="882" name="楕円 881"/>
        <xdr:cNvSpPr/>
      </xdr:nvSpPr>
      <xdr:spPr>
        <a:xfrm>
          <a:off x="18605500" y="129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49823</xdr:rowOff>
    </xdr:from>
    <xdr:ext cx="534377" cy="259045"/>
    <xdr:sp macro="" textlink="">
      <xdr:nvSpPr>
        <xdr:cNvPr id="883" name="テキスト ボックス 882"/>
        <xdr:cNvSpPr txBox="1"/>
      </xdr:nvSpPr>
      <xdr:spPr>
        <a:xfrm>
          <a:off x="18389111" y="130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340,838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13,168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羽生市は積立金及び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金以外は、類似団体平均よりも低い水準にある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埼玉県内平均と比較すると、物件費・普通建設事業費</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・公債費・積立金・繰出金は上回っている。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主な構成項目の中で、人件費は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退職人数の減等により一時的に減少したが、給与改定による一般職給の増加等により今後も増加が見込まれている。扶助費は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性質の中で最も金額が大きく、近年は自立支援給付費が増加傾向にある。また、令和元年度は幼保無償化による子ども・子育て支援制度の影響も大きいのものとなっている。普通建設事業費は、財政に余裕がなく、いずれの金額も類似団体平均を下回っている。令和元年度は特に新規整備の支出を減少させ、類似団体平均を大きく下回った。今後は、施設の統廃合などの事業が控えており増加が見込まれる。公債費は、令和元年度は減少したが、今後も普通建設事業費の増加に伴い、借入額の増加は避けられない状況である。繰出金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介護保険や後期高齢者医療への繰出が増加し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、今後も高齢化等により繰出金額は増加していくと考えられる。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54,642
52,921
58.64
19,703,828
18,624,071
1,047,043
11,230,755
18,304,551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148082</xdr:rowOff>
    </xdr:from>
    <xdr:to>
      <xdr:col>24</xdr:col>
      <xdr:colOff>63500</xdr:colOff>
      <xdr:row>36</xdr:row>
      <xdr:rowOff>161417</xdr:rowOff>
    </xdr:to>
    <xdr:cxnSp macro="">
      <xdr:nvCxnSpPr>
        <xdr:cNvPr id="61" name="直線コネクタ 60"/>
        <xdr:cNvCxnSpPr/>
      </xdr:nvCxnSpPr>
      <xdr:spPr>
        <a:xfrm>
          <a:off x="3797300" y="6320282"/>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148082</xdr:rowOff>
    </xdr:from>
    <xdr:to>
      <xdr:col>19</xdr:col>
      <xdr:colOff>177800</xdr:colOff>
      <xdr:row>36</xdr:row>
      <xdr:rowOff>167132</xdr:rowOff>
    </xdr:to>
    <xdr:cxnSp macro="">
      <xdr:nvCxnSpPr>
        <xdr:cNvPr id="64" name="直線コネクタ 63"/>
        <xdr:cNvCxnSpPr/>
      </xdr:nvCxnSpPr>
      <xdr:spPr>
        <a:xfrm flipV="1">
          <a:off x="2908300" y="632028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135509</xdr:rowOff>
    </xdr:from>
    <xdr:to>
      <xdr:col>15</xdr:col>
      <xdr:colOff>50800</xdr:colOff>
      <xdr:row>36</xdr:row>
      <xdr:rowOff>167132</xdr:rowOff>
    </xdr:to>
    <xdr:cxnSp macro="">
      <xdr:nvCxnSpPr>
        <xdr:cNvPr id="67" name="直線コネクタ 66"/>
        <xdr:cNvCxnSpPr/>
      </xdr:nvCxnSpPr>
      <xdr:spPr>
        <a:xfrm>
          <a:off x="2019300" y="630770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135509</xdr:rowOff>
    </xdr:to>
    <xdr:cxnSp macro="">
      <xdr:nvCxnSpPr>
        <xdr:cNvPr id="70" name="直線コネクタ 69"/>
        <xdr:cNvCxnSpPr/>
      </xdr:nvCxnSpPr>
      <xdr:spPr>
        <a:xfrm>
          <a:off x="1130300" y="624713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97282</xdr:rowOff>
    </xdr:from>
    <xdr:to>
      <xdr:col>20</xdr:col>
      <xdr:colOff>38100</xdr:colOff>
      <xdr:row>37</xdr:row>
      <xdr:rowOff>27432</xdr:rowOff>
    </xdr:to>
    <xdr:sp macro="" textlink="">
      <xdr:nvSpPr>
        <xdr:cNvPr id="82" name="楕円 81"/>
        <xdr:cNvSpPr/>
      </xdr:nvSpPr>
      <xdr:spPr>
        <a:xfrm>
          <a:off x="3746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18559</xdr:rowOff>
    </xdr:from>
    <xdr:ext cx="469744" cy="259045"/>
    <xdr:sp macro="" textlink="">
      <xdr:nvSpPr>
        <xdr:cNvPr id="83" name="テキスト ボックス 82"/>
        <xdr:cNvSpPr txBox="1"/>
      </xdr:nvSpPr>
      <xdr:spPr>
        <a:xfrm>
          <a:off x="3562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116332</xdr:rowOff>
    </xdr:from>
    <xdr:to>
      <xdr:col>15</xdr:col>
      <xdr:colOff>101600</xdr:colOff>
      <xdr:row>37</xdr:row>
      <xdr:rowOff>46482</xdr:rowOff>
    </xdr:to>
    <xdr:sp macro="" textlink="">
      <xdr:nvSpPr>
        <xdr:cNvPr id="84" name="楕円 83"/>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37609</xdr:rowOff>
    </xdr:from>
    <xdr:ext cx="469744" cy="259045"/>
    <xdr:sp macro="" textlink="">
      <xdr:nvSpPr>
        <xdr:cNvPr id="85" name="テキスト ボックス 84"/>
        <xdr:cNvSpPr txBox="1"/>
      </xdr:nvSpPr>
      <xdr:spPr>
        <a:xfrm>
          <a:off x="2673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84709</xdr:rowOff>
    </xdr:from>
    <xdr:to>
      <xdr:col>10</xdr:col>
      <xdr:colOff>165100</xdr:colOff>
      <xdr:row>37</xdr:row>
      <xdr:rowOff>14859</xdr:rowOff>
    </xdr:to>
    <xdr:sp macro="" textlink="">
      <xdr:nvSpPr>
        <xdr:cNvPr id="86" name="楕円 85"/>
        <xdr:cNvSpPr/>
      </xdr:nvSpPr>
      <xdr:spPr>
        <a:xfrm>
          <a:off x="1968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5986</xdr:rowOff>
    </xdr:from>
    <xdr:ext cx="469744" cy="259045"/>
    <xdr:sp macro="" textlink="">
      <xdr:nvSpPr>
        <xdr:cNvPr id="87" name="テキスト ボックス 86"/>
        <xdr:cNvSpPr txBox="1"/>
      </xdr:nvSpPr>
      <xdr:spPr>
        <a:xfrm>
          <a:off x="1784428"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24130</xdr:rowOff>
    </xdr:from>
    <xdr:to>
      <xdr:col>6</xdr:col>
      <xdr:colOff>38100</xdr:colOff>
      <xdr:row>36</xdr:row>
      <xdr:rowOff>125730</xdr:rowOff>
    </xdr:to>
    <xdr:sp macro="" textlink="">
      <xdr:nvSpPr>
        <xdr:cNvPr id="88" name="楕円 87"/>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116857</xdr:rowOff>
    </xdr:from>
    <xdr:ext cx="469744" cy="259045"/>
    <xdr:sp macro="" textlink="">
      <xdr:nvSpPr>
        <xdr:cNvPr id="89" name="テキスト ボックス 88"/>
        <xdr:cNvSpPr txBox="1"/>
      </xdr:nvSpPr>
      <xdr:spPr>
        <a:xfrm>
          <a:off x="895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98127</xdr:rowOff>
    </xdr:from>
    <xdr:to>
      <xdr:col>24</xdr:col>
      <xdr:colOff>63500</xdr:colOff>
      <xdr:row>57</xdr:row>
      <xdr:rowOff>117535</xdr:rowOff>
    </xdr:to>
    <xdr:cxnSp macro="">
      <xdr:nvCxnSpPr>
        <xdr:cNvPr id="116" name="直線コネクタ 115"/>
        <xdr:cNvCxnSpPr/>
      </xdr:nvCxnSpPr>
      <xdr:spPr>
        <a:xfrm flipV="1">
          <a:off x="3797300" y="9870777"/>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117535</xdr:rowOff>
    </xdr:from>
    <xdr:to>
      <xdr:col>19</xdr:col>
      <xdr:colOff>177800</xdr:colOff>
      <xdr:row>57</xdr:row>
      <xdr:rowOff>149530</xdr:rowOff>
    </xdr:to>
    <xdr:cxnSp macro="">
      <xdr:nvCxnSpPr>
        <xdr:cNvPr id="119" name="直線コネクタ 118"/>
        <xdr:cNvCxnSpPr/>
      </xdr:nvCxnSpPr>
      <xdr:spPr>
        <a:xfrm flipV="1">
          <a:off x="2908300" y="9890185"/>
          <a:ext cx="889000" cy="3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149530</xdr:rowOff>
    </xdr:from>
    <xdr:to>
      <xdr:col>15</xdr:col>
      <xdr:colOff>50800</xdr:colOff>
      <xdr:row>57</xdr:row>
      <xdr:rowOff>159634</xdr:rowOff>
    </xdr:to>
    <xdr:cxnSp macro="">
      <xdr:nvCxnSpPr>
        <xdr:cNvPr id="122" name="直線コネクタ 121"/>
        <xdr:cNvCxnSpPr/>
      </xdr:nvCxnSpPr>
      <xdr:spPr>
        <a:xfrm flipV="1">
          <a:off x="2019300" y="992218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121933</xdr:rowOff>
    </xdr:from>
    <xdr:to>
      <xdr:col>10</xdr:col>
      <xdr:colOff>114300</xdr:colOff>
      <xdr:row>57</xdr:row>
      <xdr:rowOff>159634</xdr:rowOff>
    </xdr:to>
    <xdr:cxnSp macro="">
      <xdr:nvCxnSpPr>
        <xdr:cNvPr id="125" name="直線コネクタ 124"/>
        <xdr:cNvCxnSpPr/>
      </xdr:nvCxnSpPr>
      <xdr:spPr>
        <a:xfrm>
          <a:off x="1130300" y="9894583"/>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47327</xdr:rowOff>
    </xdr:from>
    <xdr:to>
      <xdr:col>24</xdr:col>
      <xdr:colOff>114300</xdr:colOff>
      <xdr:row>57</xdr:row>
      <xdr:rowOff>148927</xdr:rowOff>
    </xdr:to>
    <xdr:sp macro="" textlink="">
      <xdr:nvSpPr>
        <xdr:cNvPr id="135" name="楕円 134"/>
        <xdr:cNvSpPr/>
      </xdr:nvSpPr>
      <xdr:spPr>
        <a:xfrm>
          <a:off x="4584700" y="98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133704</xdr:rowOff>
    </xdr:from>
    <xdr:ext cx="534377" cy="259045"/>
    <xdr:sp macro="" textlink="">
      <xdr:nvSpPr>
        <xdr:cNvPr id="136" name="総務費該当値テキスト"/>
        <xdr:cNvSpPr txBox="1"/>
      </xdr:nvSpPr>
      <xdr:spPr>
        <a:xfrm>
          <a:off x="4686300" y="97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66735</xdr:rowOff>
    </xdr:from>
    <xdr:to>
      <xdr:col>20</xdr:col>
      <xdr:colOff>38100</xdr:colOff>
      <xdr:row>57</xdr:row>
      <xdr:rowOff>168335</xdr:rowOff>
    </xdr:to>
    <xdr:sp macro="" textlink="">
      <xdr:nvSpPr>
        <xdr:cNvPr id="137" name="楕円 136"/>
        <xdr:cNvSpPr/>
      </xdr:nvSpPr>
      <xdr:spPr>
        <a:xfrm>
          <a:off x="3746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159462</xdr:rowOff>
    </xdr:from>
    <xdr:ext cx="534377" cy="259045"/>
    <xdr:sp macro="" textlink="">
      <xdr:nvSpPr>
        <xdr:cNvPr id="138" name="テキスト ボックス 137"/>
        <xdr:cNvSpPr txBox="1"/>
      </xdr:nvSpPr>
      <xdr:spPr>
        <a:xfrm>
          <a:off x="3530111" y="99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98730</xdr:rowOff>
    </xdr:from>
    <xdr:to>
      <xdr:col>15</xdr:col>
      <xdr:colOff>101600</xdr:colOff>
      <xdr:row>58</xdr:row>
      <xdr:rowOff>28880</xdr:rowOff>
    </xdr:to>
    <xdr:sp macro="" textlink="">
      <xdr:nvSpPr>
        <xdr:cNvPr id="139" name="楕円 138"/>
        <xdr:cNvSpPr/>
      </xdr:nvSpPr>
      <xdr:spPr>
        <a:xfrm>
          <a:off x="2857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20007</xdr:rowOff>
    </xdr:from>
    <xdr:ext cx="534377" cy="259045"/>
    <xdr:sp macro="" textlink="">
      <xdr:nvSpPr>
        <xdr:cNvPr id="140" name="テキスト ボックス 139"/>
        <xdr:cNvSpPr txBox="1"/>
      </xdr:nvSpPr>
      <xdr:spPr>
        <a:xfrm>
          <a:off x="2641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108834</xdr:rowOff>
    </xdr:from>
    <xdr:to>
      <xdr:col>10</xdr:col>
      <xdr:colOff>165100</xdr:colOff>
      <xdr:row>58</xdr:row>
      <xdr:rowOff>38984</xdr:rowOff>
    </xdr:to>
    <xdr:sp macro="" textlink="">
      <xdr:nvSpPr>
        <xdr:cNvPr id="141" name="楕円 140"/>
        <xdr:cNvSpPr/>
      </xdr:nvSpPr>
      <xdr:spPr>
        <a:xfrm>
          <a:off x="1968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30111</xdr:rowOff>
    </xdr:from>
    <xdr:ext cx="534377" cy="259045"/>
    <xdr:sp macro="" textlink="">
      <xdr:nvSpPr>
        <xdr:cNvPr id="142" name="テキスト ボックス 141"/>
        <xdr:cNvSpPr txBox="1"/>
      </xdr:nvSpPr>
      <xdr:spPr>
        <a:xfrm>
          <a:off x="1752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71133</xdr:rowOff>
    </xdr:from>
    <xdr:to>
      <xdr:col>6</xdr:col>
      <xdr:colOff>38100</xdr:colOff>
      <xdr:row>58</xdr:row>
      <xdr:rowOff>1283</xdr:rowOff>
    </xdr:to>
    <xdr:sp macro="" textlink="">
      <xdr:nvSpPr>
        <xdr:cNvPr id="143" name="楕円 142"/>
        <xdr:cNvSpPr/>
      </xdr:nvSpPr>
      <xdr:spPr>
        <a:xfrm>
          <a:off x="1079500" y="9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163860</xdr:rowOff>
    </xdr:from>
    <xdr:ext cx="534377" cy="259045"/>
    <xdr:sp macro="" textlink="">
      <xdr:nvSpPr>
        <xdr:cNvPr id="144" name="テキスト ボックス 143"/>
        <xdr:cNvSpPr txBox="1"/>
      </xdr:nvSpPr>
      <xdr:spPr>
        <a:xfrm>
          <a:off x="863111" y="99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24802</xdr:rowOff>
    </xdr:from>
    <xdr:to>
      <xdr:col>24</xdr:col>
      <xdr:colOff>63500</xdr:colOff>
      <xdr:row>77</xdr:row>
      <xdr:rowOff>133975</xdr:rowOff>
    </xdr:to>
    <xdr:cxnSp macro="">
      <xdr:nvCxnSpPr>
        <xdr:cNvPr id="176" name="直線コネクタ 175"/>
        <xdr:cNvCxnSpPr/>
      </xdr:nvCxnSpPr>
      <xdr:spPr>
        <a:xfrm flipV="1">
          <a:off x="3797300" y="13226452"/>
          <a:ext cx="8382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102014</xdr:rowOff>
    </xdr:from>
    <xdr:to>
      <xdr:col>19</xdr:col>
      <xdr:colOff>177800</xdr:colOff>
      <xdr:row>77</xdr:row>
      <xdr:rowOff>133975</xdr:rowOff>
    </xdr:to>
    <xdr:cxnSp macro="">
      <xdr:nvCxnSpPr>
        <xdr:cNvPr id="179" name="直線コネクタ 178"/>
        <xdr:cNvCxnSpPr/>
      </xdr:nvCxnSpPr>
      <xdr:spPr>
        <a:xfrm>
          <a:off x="2908300" y="13303664"/>
          <a:ext cx="8890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102014</xdr:rowOff>
    </xdr:from>
    <xdr:to>
      <xdr:col>15</xdr:col>
      <xdr:colOff>50800</xdr:colOff>
      <xdr:row>77</xdr:row>
      <xdr:rowOff>104147</xdr:rowOff>
    </xdr:to>
    <xdr:cxnSp macro="">
      <xdr:nvCxnSpPr>
        <xdr:cNvPr id="182" name="直線コネクタ 181"/>
        <xdr:cNvCxnSpPr/>
      </xdr:nvCxnSpPr>
      <xdr:spPr>
        <a:xfrm flipV="1">
          <a:off x="2019300" y="1330366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104147</xdr:rowOff>
    </xdr:from>
    <xdr:to>
      <xdr:col>10</xdr:col>
      <xdr:colOff>114300</xdr:colOff>
      <xdr:row>77</xdr:row>
      <xdr:rowOff>157781</xdr:rowOff>
    </xdr:to>
    <xdr:cxnSp macro="">
      <xdr:nvCxnSpPr>
        <xdr:cNvPr id="185" name="直線コネクタ 184"/>
        <xdr:cNvCxnSpPr/>
      </xdr:nvCxnSpPr>
      <xdr:spPr>
        <a:xfrm flipV="1">
          <a:off x="1130300" y="13305797"/>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145452</xdr:rowOff>
    </xdr:from>
    <xdr:to>
      <xdr:col>24</xdr:col>
      <xdr:colOff>114300</xdr:colOff>
      <xdr:row>77</xdr:row>
      <xdr:rowOff>75602</xdr:rowOff>
    </xdr:to>
    <xdr:sp macro="" textlink="">
      <xdr:nvSpPr>
        <xdr:cNvPr id="195" name="楕円 194"/>
        <xdr:cNvSpPr/>
      </xdr:nvSpPr>
      <xdr:spPr>
        <a:xfrm>
          <a:off x="4584700" y="131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123879</xdr:rowOff>
    </xdr:from>
    <xdr:ext cx="599010" cy="259045"/>
    <xdr:sp macro="" textlink="">
      <xdr:nvSpPr>
        <xdr:cNvPr id="196" name="民生費該当値テキスト"/>
        <xdr:cNvSpPr txBox="1"/>
      </xdr:nvSpPr>
      <xdr:spPr>
        <a:xfrm>
          <a:off x="4686300" y="1315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83175</xdr:rowOff>
    </xdr:from>
    <xdr:to>
      <xdr:col>20</xdr:col>
      <xdr:colOff>38100</xdr:colOff>
      <xdr:row>78</xdr:row>
      <xdr:rowOff>13325</xdr:rowOff>
    </xdr:to>
    <xdr:sp macro="" textlink="">
      <xdr:nvSpPr>
        <xdr:cNvPr id="197" name="楕円 196"/>
        <xdr:cNvSpPr/>
      </xdr:nvSpPr>
      <xdr:spPr>
        <a:xfrm>
          <a:off x="3746500" y="13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4452</xdr:rowOff>
    </xdr:from>
    <xdr:ext cx="599010" cy="259045"/>
    <xdr:sp macro="" textlink="">
      <xdr:nvSpPr>
        <xdr:cNvPr id="198" name="テキスト ボックス 197"/>
        <xdr:cNvSpPr txBox="1"/>
      </xdr:nvSpPr>
      <xdr:spPr>
        <a:xfrm>
          <a:off x="3497795" y="1337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51214</xdr:rowOff>
    </xdr:from>
    <xdr:to>
      <xdr:col>15</xdr:col>
      <xdr:colOff>101600</xdr:colOff>
      <xdr:row>77</xdr:row>
      <xdr:rowOff>152814</xdr:rowOff>
    </xdr:to>
    <xdr:sp macro="" textlink="">
      <xdr:nvSpPr>
        <xdr:cNvPr id="199" name="楕円 198"/>
        <xdr:cNvSpPr/>
      </xdr:nvSpPr>
      <xdr:spPr>
        <a:xfrm>
          <a:off x="2857500" y="132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143941</xdr:rowOff>
    </xdr:from>
    <xdr:ext cx="599010" cy="259045"/>
    <xdr:sp macro="" textlink="">
      <xdr:nvSpPr>
        <xdr:cNvPr id="200" name="テキスト ボックス 199"/>
        <xdr:cNvSpPr txBox="1"/>
      </xdr:nvSpPr>
      <xdr:spPr>
        <a:xfrm>
          <a:off x="2608795" y="133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53347</xdr:rowOff>
    </xdr:from>
    <xdr:to>
      <xdr:col>10</xdr:col>
      <xdr:colOff>165100</xdr:colOff>
      <xdr:row>77</xdr:row>
      <xdr:rowOff>154947</xdr:rowOff>
    </xdr:to>
    <xdr:sp macro="" textlink="">
      <xdr:nvSpPr>
        <xdr:cNvPr id="201" name="楕円 200"/>
        <xdr:cNvSpPr/>
      </xdr:nvSpPr>
      <xdr:spPr>
        <a:xfrm>
          <a:off x="1968500" y="132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146074</xdr:rowOff>
    </xdr:from>
    <xdr:ext cx="599010" cy="259045"/>
    <xdr:sp macro="" textlink="">
      <xdr:nvSpPr>
        <xdr:cNvPr id="202" name="テキスト ボックス 201"/>
        <xdr:cNvSpPr txBox="1"/>
      </xdr:nvSpPr>
      <xdr:spPr>
        <a:xfrm>
          <a:off x="1719795" y="133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106981</xdr:rowOff>
    </xdr:from>
    <xdr:to>
      <xdr:col>6</xdr:col>
      <xdr:colOff>38100</xdr:colOff>
      <xdr:row>78</xdr:row>
      <xdr:rowOff>37131</xdr:rowOff>
    </xdr:to>
    <xdr:sp macro="" textlink="">
      <xdr:nvSpPr>
        <xdr:cNvPr id="203" name="楕円 202"/>
        <xdr:cNvSpPr/>
      </xdr:nvSpPr>
      <xdr:spPr>
        <a:xfrm>
          <a:off x="1079500" y="133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28258</xdr:rowOff>
    </xdr:from>
    <xdr:ext cx="599010" cy="259045"/>
    <xdr:sp macro="" textlink="">
      <xdr:nvSpPr>
        <xdr:cNvPr id="204" name="テキスト ボックス 203"/>
        <xdr:cNvSpPr txBox="1"/>
      </xdr:nvSpPr>
      <xdr:spPr>
        <a:xfrm>
          <a:off x="830795" y="1340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52763</xdr:rowOff>
    </xdr:from>
    <xdr:to>
      <xdr:col>24</xdr:col>
      <xdr:colOff>63500</xdr:colOff>
      <xdr:row>97</xdr:row>
      <xdr:rowOff>119171</xdr:rowOff>
    </xdr:to>
    <xdr:cxnSp macro="">
      <xdr:nvCxnSpPr>
        <xdr:cNvPr id="232" name="直線コネクタ 231"/>
        <xdr:cNvCxnSpPr/>
      </xdr:nvCxnSpPr>
      <xdr:spPr>
        <a:xfrm flipV="1">
          <a:off x="3797300" y="16683413"/>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119171</xdr:rowOff>
    </xdr:from>
    <xdr:to>
      <xdr:col>19</xdr:col>
      <xdr:colOff>177800</xdr:colOff>
      <xdr:row>97</xdr:row>
      <xdr:rowOff>144180</xdr:rowOff>
    </xdr:to>
    <xdr:cxnSp macro="">
      <xdr:nvCxnSpPr>
        <xdr:cNvPr id="235" name="直線コネクタ 234"/>
        <xdr:cNvCxnSpPr/>
      </xdr:nvCxnSpPr>
      <xdr:spPr>
        <a:xfrm flipV="1">
          <a:off x="2908300" y="16749821"/>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134831</xdr:rowOff>
    </xdr:from>
    <xdr:to>
      <xdr:col>15</xdr:col>
      <xdr:colOff>50800</xdr:colOff>
      <xdr:row>97</xdr:row>
      <xdr:rowOff>144180</xdr:rowOff>
    </xdr:to>
    <xdr:cxnSp macro="">
      <xdr:nvCxnSpPr>
        <xdr:cNvPr id="238" name="直線コネクタ 237"/>
        <xdr:cNvCxnSpPr/>
      </xdr:nvCxnSpPr>
      <xdr:spPr>
        <a:xfrm>
          <a:off x="2019300" y="16765481"/>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130144</xdr:rowOff>
    </xdr:from>
    <xdr:to>
      <xdr:col>10</xdr:col>
      <xdr:colOff>114300</xdr:colOff>
      <xdr:row>97</xdr:row>
      <xdr:rowOff>134831</xdr:rowOff>
    </xdr:to>
    <xdr:cxnSp macro="">
      <xdr:nvCxnSpPr>
        <xdr:cNvPr id="241" name="直線コネクタ 240"/>
        <xdr:cNvCxnSpPr/>
      </xdr:nvCxnSpPr>
      <xdr:spPr>
        <a:xfrm>
          <a:off x="1130300" y="167607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1963</xdr:rowOff>
    </xdr:from>
    <xdr:to>
      <xdr:col>24</xdr:col>
      <xdr:colOff>114300</xdr:colOff>
      <xdr:row>97</xdr:row>
      <xdr:rowOff>103563</xdr:rowOff>
    </xdr:to>
    <xdr:sp macro="" textlink="">
      <xdr:nvSpPr>
        <xdr:cNvPr id="251" name="楕円 250"/>
        <xdr:cNvSpPr/>
      </xdr:nvSpPr>
      <xdr:spPr>
        <a:xfrm>
          <a:off x="4584700" y="16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151840</xdr:rowOff>
    </xdr:from>
    <xdr:ext cx="534377" cy="259045"/>
    <xdr:sp macro="" textlink="">
      <xdr:nvSpPr>
        <xdr:cNvPr id="252" name="衛生費該当値テキスト"/>
        <xdr:cNvSpPr txBox="1"/>
      </xdr:nvSpPr>
      <xdr:spPr>
        <a:xfrm>
          <a:off x="4686300" y="166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68371</xdr:rowOff>
    </xdr:from>
    <xdr:to>
      <xdr:col>20</xdr:col>
      <xdr:colOff>38100</xdr:colOff>
      <xdr:row>97</xdr:row>
      <xdr:rowOff>169971</xdr:rowOff>
    </xdr:to>
    <xdr:sp macro="" textlink="">
      <xdr:nvSpPr>
        <xdr:cNvPr id="253" name="楕円 252"/>
        <xdr:cNvSpPr/>
      </xdr:nvSpPr>
      <xdr:spPr>
        <a:xfrm>
          <a:off x="3746500" y="166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161098</xdr:rowOff>
    </xdr:from>
    <xdr:ext cx="534377" cy="259045"/>
    <xdr:sp macro="" textlink="">
      <xdr:nvSpPr>
        <xdr:cNvPr id="254" name="テキスト ボックス 253"/>
        <xdr:cNvSpPr txBox="1"/>
      </xdr:nvSpPr>
      <xdr:spPr>
        <a:xfrm>
          <a:off x="3530111" y="167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93380</xdr:rowOff>
    </xdr:from>
    <xdr:to>
      <xdr:col>15</xdr:col>
      <xdr:colOff>101600</xdr:colOff>
      <xdr:row>98</xdr:row>
      <xdr:rowOff>23530</xdr:rowOff>
    </xdr:to>
    <xdr:sp macro="" textlink="">
      <xdr:nvSpPr>
        <xdr:cNvPr id="255" name="楕円 254"/>
        <xdr:cNvSpPr/>
      </xdr:nvSpPr>
      <xdr:spPr>
        <a:xfrm>
          <a:off x="28575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14657</xdr:rowOff>
    </xdr:from>
    <xdr:ext cx="534377" cy="259045"/>
    <xdr:sp macro="" textlink="">
      <xdr:nvSpPr>
        <xdr:cNvPr id="256" name="テキスト ボックス 255"/>
        <xdr:cNvSpPr txBox="1"/>
      </xdr:nvSpPr>
      <xdr:spPr>
        <a:xfrm>
          <a:off x="2641111" y="168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84031</xdr:rowOff>
    </xdr:from>
    <xdr:to>
      <xdr:col>10</xdr:col>
      <xdr:colOff>165100</xdr:colOff>
      <xdr:row>98</xdr:row>
      <xdr:rowOff>14181</xdr:rowOff>
    </xdr:to>
    <xdr:sp macro="" textlink="">
      <xdr:nvSpPr>
        <xdr:cNvPr id="257" name="楕円 256"/>
        <xdr:cNvSpPr/>
      </xdr:nvSpPr>
      <xdr:spPr>
        <a:xfrm>
          <a:off x="1968500" y="167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5308</xdr:rowOff>
    </xdr:from>
    <xdr:ext cx="534377" cy="259045"/>
    <xdr:sp macro="" textlink="">
      <xdr:nvSpPr>
        <xdr:cNvPr id="258" name="テキスト ボックス 257"/>
        <xdr:cNvSpPr txBox="1"/>
      </xdr:nvSpPr>
      <xdr:spPr>
        <a:xfrm>
          <a:off x="1752111" y="168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79344</xdr:rowOff>
    </xdr:from>
    <xdr:to>
      <xdr:col>6</xdr:col>
      <xdr:colOff>38100</xdr:colOff>
      <xdr:row>98</xdr:row>
      <xdr:rowOff>9494</xdr:rowOff>
    </xdr:to>
    <xdr:sp macro="" textlink="">
      <xdr:nvSpPr>
        <xdr:cNvPr id="259" name="楕円 258"/>
        <xdr:cNvSpPr/>
      </xdr:nvSpPr>
      <xdr:spPr>
        <a:xfrm>
          <a:off x="1079500" y="167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621</xdr:rowOff>
    </xdr:from>
    <xdr:ext cx="534377" cy="259045"/>
    <xdr:sp macro="" textlink="">
      <xdr:nvSpPr>
        <xdr:cNvPr id="260" name="テキスト ボックス 259"/>
        <xdr:cNvSpPr txBox="1"/>
      </xdr:nvSpPr>
      <xdr:spPr>
        <a:xfrm>
          <a:off x="863111" y="168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28315</xdr:rowOff>
    </xdr:from>
    <xdr:to>
      <xdr:col>55</xdr:col>
      <xdr:colOff>0</xdr:colOff>
      <xdr:row>37</xdr:row>
      <xdr:rowOff>42488</xdr:rowOff>
    </xdr:to>
    <xdr:cxnSp macro="">
      <xdr:nvCxnSpPr>
        <xdr:cNvPr id="285" name="直線コネクタ 284"/>
        <xdr:cNvCxnSpPr/>
      </xdr:nvCxnSpPr>
      <xdr:spPr>
        <a:xfrm>
          <a:off x="9639300" y="637196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17170</xdr:rowOff>
    </xdr:from>
    <xdr:to>
      <xdr:col>50</xdr:col>
      <xdr:colOff>114300</xdr:colOff>
      <xdr:row>37</xdr:row>
      <xdr:rowOff>28315</xdr:rowOff>
    </xdr:to>
    <xdr:cxnSp macro="">
      <xdr:nvCxnSpPr>
        <xdr:cNvPr id="288" name="直線コネクタ 287"/>
        <xdr:cNvCxnSpPr/>
      </xdr:nvCxnSpPr>
      <xdr:spPr>
        <a:xfrm>
          <a:off x="8750300" y="6360820"/>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17170</xdr:rowOff>
    </xdr:from>
    <xdr:to>
      <xdr:col>45</xdr:col>
      <xdr:colOff>177800</xdr:colOff>
      <xdr:row>37</xdr:row>
      <xdr:rowOff>36316</xdr:rowOff>
    </xdr:to>
    <xdr:cxnSp macro="">
      <xdr:nvCxnSpPr>
        <xdr:cNvPr id="291" name="直線コネクタ 290"/>
        <xdr:cNvCxnSpPr/>
      </xdr:nvCxnSpPr>
      <xdr:spPr>
        <a:xfrm flipV="1">
          <a:off x="7861300" y="6360820"/>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10484</xdr:rowOff>
    </xdr:from>
    <xdr:to>
      <xdr:col>41</xdr:col>
      <xdr:colOff>50800</xdr:colOff>
      <xdr:row>37</xdr:row>
      <xdr:rowOff>36316</xdr:rowOff>
    </xdr:to>
    <xdr:cxnSp macro="">
      <xdr:nvCxnSpPr>
        <xdr:cNvPr id="294" name="直線コネクタ 293"/>
        <xdr:cNvCxnSpPr/>
      </xdr:nvCxnSpPr>
      <xdr:spPr>
        <a:xfrm>
          <a:off x="6972300" y="635413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163138</xdr:rowOff>
    </xdr:from>
    <xdr:to>
      <xdr:col>55</xdr:col>
      <xdr:colOff>50800</xdr:colOff>
      <xdr:row>37</xdr:row>
      <xdr:rowOff>93288</xdr:rowOff>
    </xdr:to>
    <xdr:sp macro="" textlink="">
      <xdr:nvSpPr>
        <xdr:cNvPr id="304" name="楕円 303"/>
        <xdr:cNvSpPr/>
      </xdr:nvSpPr>
      <xdr:spPr>
        <a:xfrm>
          <a:off x="10426700" y="6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14565</xdr:rowOff>
    </xdr:from>
    <xdr:ext cx="469744" cy="259045"/>
    <xdr:sp macro="" textlink="">
      <xdr:nvSpPr>
        <xdr:cNvPr id="305" name="労働費該当値テキスト"/>
        <xdr:cNvSpPr txBox="1"/>
      </xdr:nvSpPr>
      <xdr:spPr>
        <a:xfrm>
          <a:off x="10528300" y="618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148965</xdr:rowOff>
    </xdr:from>
    <xdr:to>
      <xdr:col>50</xdr:col>
      <xdr:colOff>165100</xdr:colOff>
      <xdr:row>37</xdr:row>
      <xdr:rowOff>79115</xdr:rowOff>
    </xdr:to>
    <xdr:sp macro="" textlink="">
      <xdr:nvSpPr>
        <xdr:cNvPr id="306" name="楕円 305"/>
        <xdr:cNvSpPr/>
      </xdr:nvSpPr>
      <xdr:spPr>
        <a:xfrm>
          <a:off x="9588500" y="63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95642</xdr:rowOff>
    </xdr:from>
    <xdr:ext cx="469744" cy="259045"/>
    <xdr:sp macro="" textlink="">
      <xdr:nvSpPr>
        <xdr:cNvPr id="307" name="テキスト ボックス 306"/>
        <xdr:cNvSpPr txBox="1"/>
      </xdr:nvSpPr>
      <xdr:spPr>
        <a:xfrm>
          <a:off x="9404428" y="609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137820</xdr:rowOff>
    </xdr:from>
    <xdr:to>
      <xdr:col>46</xdr:col>
      <xdr:colOff>38100</xdr:colOff>
      <xdr:row>37</xdr:row>
      <xdr:rowOff>67970</xdr:rowOff>
    </xdr:to>
    <xdr:sp macro="" textlink="">
      <xdr:nvSpPr>
        <xdr:cNvPr id="308" name="楕円 307"/>
        <xdr:cNvSpPr/>
      </xdr:nvSpPr>
      <xdr:spPr>
        <a:xfrm>
          <a:off x="869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84497</xdr:rowOff>
    </xdr:from>
    <xdr:ext cx="469744" cy="259045"/>
    <xdr:sp macro="" textlink="">
      <xdr:nvSpPr>
        <xdr:cNvPr id="309" name="テキスト ボックス 308"/>
        <xdr:cNvSpPr txBox="1"/>
      </xdr:nvSpPr>
      <xdr:spPr>
        <a:xfrm>
          <a:off x="8515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156966</xdr:rowOff>
    </xdr:from>
    <xdr:to>
      <xdr:col>41</xdr:col>
      <xdr:colOff>101600</xdr:colOff>
      <xdr:row>37</xdr:row>
      <xdr:rowOff>87116</xdr:rowOff>
    </xdr:to>
    <xdr:sp macro="" textlink="">
      <xdr:nvSpPr>
        <xdr:cNvPr id="310" name="楕円 309"/>
        <xdr:cNvSpPr/>
      </xdr:nvSpPr>
      <xdr:spPr>
        <a:xfrm>
          <a:off x="7810500" y="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103643</xdr:rowOff>
    </xdr:from>
    <xdr:ext cx="469744" cy="259045"/>
    <xdr:sp macro="" textlink="">
      <xdr:nvSpPr>
        <xdr:cNvPr id="311" name="テキスト ボックス 310"/>
        <xdr:cNvSpPr txBox="1"/>
      </xdr:nvSpPr>
      <xdr:spPr>
        <a:xfrm>
          <a:off x="7626428" y="610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131134</xdr:rowOff>
    </xdr:from>
    <xdr:to>
      <xdr:col>36</xdr:col>
      <xdr:colOff>165100</xdr:colOff>
      <xdr:row>37</xdr:row>
      <xdr:rowOff>61284</xdr:rowOff>
    </xdr:to>
    <xdr:sp macro="" textlink="">
      <xdr:nvSpPr>
        <xdr:cNvPr id="312" name="楕円 311"/>
        <xdr:cNvSpPr/>
      </xdr:nvSpPr>
      <xdr:spPr>
        <a:xfrm>
          <a:off x="6921500" y="6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77811</xdr:rowOff>
    </xdr:from>
    <xdr:ext cx="469744" cy="259045"/>
    <xdr:sp macro="" textlink="">
      <xdr:nvSpPr>
        <xdr:cNvPr id="313" name="テキスト ボックス 312"/>
        <xdr:cNvSpPr txBox="1"/>
      </xdr:nvSpPr>
      <xdr:spPr>
        <a:xfrm>
          <a:off x="6737428" y="60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33554</xdr:rowOff>
    </xdr:from>
    <xdr:to>
      <xdr:col>55</xdr:col>
      <xdr:colOff>0</xdr:colOff>
      <xdr:row>59</xdr:row>
      <xdr:rowOff>42545</xdr:rowOff>
    </xdr:to>
    <xdr:cxnSp macro="">
      <xdr:nvCxnSpPr>
        <xdr:cNvPr id="344" name="直線コネクタ 343"/>
        <xdr:cNvCxnSpPr/>
      </xdr:nvCxnSpPr>
      <xdr:spPr>
        <a:xfrm flipV="1">
          <a:off x="9639300" y="10149104"/>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37047</xdr:rowOff>
    </xdr:from>
    <xdr:to>
      <xdr:col>50</xdr:col>
      <xdr:colOff>114300</xdr:colOff>
      <xdr:row>59</xdr:row>
      <xdr:rowOff>42545</xdr:rowOff>
    </xdr:to>
    <xdr:cxnSp macro="">
      <xdr:nvCxnSpPr>
        <xdr:cNvPr id="347" name="直線コネクタ 346"/>
        <xdr:cNvCxnSpPr/>
      </xdr:nvCxnSpPr>
      <xdr:spPr>
        <a:xfrm>
          <a:off x="8750300" y="10152597"/>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26162</xdr:rowOff>
    </xdr:from>
    <xdr:to>
      <xdr:col>45</xdr:col>
      <xdr:colOff>177800</xdr:colOff>
      <xdr:row>59</xdr:row>
      <xdr:rowOff>37047</xdr:rowOff>
    </xdr:to>
    <xdr:cxnSp macro="">
      <xdr:nvCxnSpPr>
        <xdr:cNvPr id="350" name="直線コネクタ 349"/>
        <xdr:cNvCxnSpPr/>
      </xdr:nvCxnSpPr>
      <xdr:spPr>
        <a:xfrm>
          <a:off x="7861300" y="1014171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26162</xdr:rowOff>
    </xdr:from>
    <xdr:to>
      <xdr:col>41</xdr:col>
      <xdr:colOff>50800</xdr:colOff>
      <xdr:row>59</xdr:row>
      <xdr:rowOff>31496</xdr:rowOff>
    </xdr:to>
    <xdr:cxnSp macro="">
      <xdr:nvCxnSpPr>
        <xdr:cNvPr id="353" name="直線コネクタ 352"/>
        <xdr:cNvCxnSpPr/>
      </xdr:nvCxnSpPr>
      <xdr:spPr>
        <a:xfrm flipV="1">
          <a:off x="6972300" y="101417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154204</xdr:rowOff>
    </xdr:from>
    <xdr:to>
      <xdr:col>55</xdr:col>
      <xdr:colOff>50800</xdr:colOff>
      <xdr:row>59</xdr:row>
      <xdr:rowOff>84354</xdr:rowOff>
    </xdr:to>
    <xdr:sp macro="" textlink="">
      <xdr:nvSpPr>
        <xdr:cNvPr id="363" name="楕円 362"/>
        <xdr:cNvSpPr/>
      </xdr:nvSpPr>
      <xdr:spPr>
        <a:xfrm>
          <a:off x="104267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69131</xdr:rowOff>
    </xdr:from>
    <xdr:ext cx="469744" cy="259045"/>
    <xdr:sp macro="" textlink="">
      <xdr:nvSpPr>
        <xdr:cNvPr id="364" name="農林水産業費該当値テキスト"/>
        <xdr:cNvSpPr txBox="1"/>
      </xdr:nvSpPr>
      <xdr:spPr>
        <a:xfrm>
          <a:off x="10528300" y="100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163195</xdr:rowOff>
    </xdr:from>
    <xdr:to>
      <xdr:col>50</xdr:col>
      <xdr:colOff>165100</xdr:colOff>
      <xdr:row>59</xdr:row>
      <xdr:rowOff>93345</xdr:rowOff>
    </xdr:to>
    <xdr:sp macro="" textlink="">
      <xdr:nvSpPr>
        <xdr:cNvPr id="365" name="楕円 364"/>
        <xdr:cNvSpPr/>
      </xdr:nvSpPr>
      <xdr:spPr>
        <a:xfrm>
          <a:off x="9588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84472</xdr:rowOff>
    </xdr:from>
    <xdr:ext cx="469744" cy="259045"/>
    <xdr:sp macro="" textlink="">
      <xdr:nvSpPr>
        <xdr:cNvPr id="366" name="テキスト ボックス 365"/>
        <xdr:cNvSpPr txBox="1"/>
      </xdr:nvSpPr>
      <xdr:spPr>
        <a:xfrm>
          <a:off x="9404428"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157697</xdr:rowOff>
    </xdr:from>
    <xdr:to>
      <xdr:col>46</xdr:col>
      <xdr:colOff>38100</xdr:colOff>
      <xdr:row>59</xdr:row>
      <xdr:rowOff>87847</xdr:rowOff>
    </xdr:to>
    <xdr:sp macro="" textlink="">
      <xdr:nvSpPr>
        <xdr:cNvPr id="367" name="楕円 366"/>
        <xdr:cNvSpPr/>
      </xdr:nvSpPr>
      <xdr:spPr>
        <a:xfrm>
          <a:off x="8699500" y="101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78974</xdr:rowOff>
    </xdr:from>
    <xdr:ext cx="469744" cy="259045"/>
    <xdr:sp macro="" textlink="">
      <xdr:nvSpPr>
        <xdr:cNvPr id="368" name="テキスト ボックス 367"/>
        <xdr:cNvSpPr txBox="1"/>
      </xdr:nvSpPr>
      <xdr:spPr>
        <a:xfrm>
          <a:off x="8515428" y="10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146812</xdr:rowOff>
    </xdr:from>
    <xdr:to>
      <xdr:col>41</xdr:col>
      <xdr:colOff>101600</xdr:colOff>
      <xdr:row>59</xdr:row>
      <xdr:rowOff>76962</xdr:rowOff>
    </xdr:to>
    <xdr:sp macro="" textlink="">
      <xdr:nvSpPr>
        <xdr:cNvPr id="369" name="楕円 368"/>
        <xdr:cNvSpPr/>
      </xdr:nvSpPr>
      <xdr:spPr>
        <a:xfrm>
          <a:off x="7810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68089</xdr:rowOff>
    </xdr:from>
    <xdr:ext cx="469744" cy="259045"/>
    <xdr:sp macro="" textlink="">
      <xdr:nvSpPr>
        <xdr:cNvPr id="370" name="テキスト ボックス 369"/>
        <xdr:cNvSpPr txBox="1"/>
      </xdr:nvSpPr>
      <xdr:spPr>
        <a:xfrm>
          <a:off x="7626428"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152146</xdr:rowOff>
    </xdr:from>
    <xdr:to>
      <xdr:col>36</xdr:col>
      <xdr:colOff>165100</xdr:colOff>
      <xdr:row>59</xdr:row>
      <xdr:rowOff>82296</xdr:rowOff>
    </xdr:to>
    <xdr:sp macro="" textlink="">
      <xdr:nvSpPr>
        <xdr:cNvPr id="371" name="楕円 370"/>
        <xdr:cNvSpPr/>
      </xdr:nvSpPr>
      <xdr:spPr>
        <a:xfrm>
          <a:off x="6921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73423</xdr:rowOff>
    </xdr:from>
    <xdr:ext cx="469744" cy="259045"/>
    <xdr:sp macro="" textlink="">
      <xdr:nvSpPr>
        <xdr:cNvPr id="372" name="テキスト ボックス 371"/>
        <xdr:cNvSpPr txBox="1"/>
      </xdr:nvSpPr>
      <xdr:spPr>
        <a:xfrm>
          <a:off x="6737428" y="10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28874</xdr:rowOff>
    </xdr:from>
    <xdr:to>
      <xdr:col>55</xdr:col>
      <xdr:colOff>0</xdr:colOff>
      <xdr:row>78</xdr:row>
      <xdr:rowOff>32533</xdr:rowOff>
    </xdr:to>
    <xdr:cxnSp macro="">
      <xdr:nvCxnSpPr>
        <xdr:cNvPr id="399" name="直線コネクタ 398"/>
        <xdr:cNvCxnSpPr/>
      </xdr:nvCxnSpPr>
      <xdr:spPr>
        <a:xfrm flipV="1">
          <a:off x="9639300" y="13401974"/>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8964</xdr:rowOff>
    </xdr:from>
    <xdr:to>
      <xdr:col>50</xdr:col>
      <xdr:colOff>114300</xdr:colOff>
      <xdr:row>78</xdr:row>
      <xdr:rowOff>32533</xdr:rowOff>
    </xdr:to>
    <xdr:cxnSp macro="">
      <xdr:nvCxnSpPr>
        <xdr:cNvPr id="402" name="直線コネクタ 401"/>
        <xdr:cNvCxnSpPr/>
      </xdr:nvCxnSpPr>
      <xdr:spPr>
        <a:xfrm>
          <a:off x="8750300" y="1338206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5192</xdr:rowOff>
    </xdr:from>
    <xdr:to>
      <xdr:col>45</xdr:col>
      <xdr:colOff>177800</xdr:colOff>
      <xdr:row>78</xdr:row>
      <xdr:rowOff>8964</xdr:rowOff>
    </xdr:to>
    <xdr:cxnSp macro="">
      <xdr:nvCxnSpPr>
        <xdr:cNvPr id="405" name="直線コネクタ 404"/>
        <xdr:cNvCxnSpPr/>
      </xdr:nvCxnSpPr>
      <xdr:spPr>
        <a:xfrm>
          <a:off x="7861300" y="1337829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137871</xdr:rowOff>
    </xdr:from>
    <xdr:to>
      <xdr:col>41</xdr:col>
      <xdr:colOff>50800</xdr:colOff>
      <xdr:row>78</xdr:row>
      <xdr:rowOff>5192</xdr:rowOff>
    </xdr:to>
    <xdr:cxnSp macro="">
      <xdr:nvCxnSpPr>
        <xdr:cNvPr id="408" name="直線コネクタ 407"/>
        <xdr:cNvCxnSpPr/>
      </xdr:nvCxnSpPr>
      <xdr:spPr>
        <a:xfrm>
          <a:off x="6972300" y="13339521"/>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149524</xdr:rowOff>
    </xdr:from>
    <xdr:to>
      <xdr:col>55</xdr:col>
      <xdr:colOff>50800</xdr:colOff>
      <xdr:row>78</xdr:row>
      <xdr:rowOff>79674</xdr:rowOff>
    </xdr:to>
    <xdr:sp macro="" textlink="">
      <xdr:nvSpPr>
        <xdr:cNvPr id="418" name="楕円 417"/>
        <xdr:cNvSpPr/>
      </xdr:nvSpPr>
      <xdr:spPr>
        <a:xfrm>
          <a:off x="104267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64451</xdr:rowOff>
    </xdr:from>
    <xdr:ext cx="469744" cy="259045"/>
    <xdr:sp macro="" textlink="">
      <xdr:nvSpPr>
        <xdr:cNvPr id="419" name="商工費該当値テキスト"/>
        <xdr:cNvSpPr txBox="1"/>
      </xdr:nvSpPr>
      <xdr:spPr>
        <a:xfrm>
          <a:off x="10528300" y="1326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153183</xdr:rowOff>
    </xdr:from>
    <xdr:to>
      <xdr:col>50</xdr:col>
      <xdr:colOff>165100</xdr:colOff>
      <xdr:row>78</xdr:row>
      <xdr:rowOff>83333</xdr:rowOff>
    </xdr:to>
    <xdr:sp macro="" textlink="">
      <xdr:nvSpPr>
        <xdr:cNvPr id="420" name="楕円 419"/>
        <xdr:cNvSpPr/>
      </xdr:nvSpPr>
      <xdr:spPr>
        <a:xfrm>
          <a:off x="9588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74460</xdr:rowOff>
    </xdr:from>
    <xdr:ext cx="469744" cy="259045"/>
    <xdr:sp macro="" textlink="">
      <xdr:nvSpPr>
        <xdr:cNvPr id="421" name="テキスト ボックス 420"/>
        <xdr:cNvSpPr txBox="1"/>
      </xdr:nvSpPr>
      <xdr:spPr>
        <a:xfrm>
          <a:off x="9404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129614</xdr:rowOff>
    </xdr:from>
    <xdr:to>
      <xdr:col>46</xdr:col>
      <xdr:colOff>38100</xdr:colOff>
      <xdr:row>78</xdr:row>
      <xdr:rowOff>59764</xdr:rowOff>
    </xdr:to>
    <xdr:sp macro="" textlink="">
      <xdr:nvSpPr>
        <xdr:cNvPr id="422" name="楕円 421"/>
        <xdr:cNvSpPr/>
      </xdr:nvSpPr>
      <xdr:spPr>
        <a:xfrm>
          <a:off x="8699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50891</xdr:rowOff>
    </xdr:from>
    <xdr:ext cx="469744" cy="259045"/>
    <xdr:sp macro="" textlink="">
      <xdr:nvSpPr>
        <xdr:cNvPr id="423" name="テキスト ボックス 422"/>
        <xdr:cNvSpPr txBox="1"/>
      </xdr:nvSpPr>
      <xdr:spPr>
        <a:xfrm>
          <a:off x="8515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125842</xdr:rowOff>
    </xdr:from>
    <xdr:to>
      <xdr:col>41</xdr:col>
      <xdr:colOff>101600</xdr:colOff>
      <xdr:row>78</xdr:row>
      <xdr:rowOff>55992</xdr:rowOff>
    </xdr:to>
    <xdr:sp macro="" textlink="">
      <xdr:nvSpPr>
        <xdr:cNvPr id="424" name="楕円 423"/>
        <xdr:cNvSpPr/>
      </xdr:nvSpPr>
      <xdr:spPr>
        <a:xfrm>
          <a:off x="78105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47119</xdr:rowOff>
    </xdr:from>
    <xdr:ext cx="469744" cy="259045"/>
    <xdr:sp macro="" textlink="">
      <xdr:nvSpPr>
        <xdr:cNvPr id="425" name="テキスト ボックス 424"/>
        <xdr:cNvSpPr txBox="1"/>
      </xdr:nvSpPr>
      <xdr:spPr>
        <a:xfrm>
          <a:off x="7626428" y="134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87071</xdr:rowOff>
    </xdr:from>
    <xdr:to>
      <xdr:col>36</xdr:col>
      <xdr:colOff>165100</xdr:colOff>
      <xdr:row>78</xdr:row>
      <xdr:rowOff>17221</xdr:rowOff>
    </xdr:to>
    <xdr:sp macro="" textlink="">
      <xdr:nvSpPr>
        <xdr:cNvPr id="426" name="楕円 425"/>
        <xdr:cNvSpPr/>
      </xdr:nvSpPr>
      <xdr:spPr>
        <a:xfrm>
          <a:off x="6921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8348</xdr:rowOff>
    </xdr:from>
    <xdr:ext cx="469744" cy="259045"/>
    <xdr:sp macro="" textlink="">
      <xdr:nvSpPr>
        <xdr:cNvPr id="427" name="テキスト ボックス 426"/>
        <xdr:cNvSpPr txBox="1"/>
      </xdr:nvSpPr>
      <xdr:spPr>
        <a:xfrm>
          <a:off x="6737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55899</xdr:rowOff>
    </xdr:from>
    <xdr:to>
      <xdr:col>55</xdr:col>
      <xdr:colOff>0</xdr:colOff>
      <xdr:row>98</xdr:row>
      <xdr:rowOff>77487</xdr:rowOff>
    </xdr:to>
    <xdr:cxnSp macro="">
      <xdr:nvCxnSpPr>
        <xdr:cNvPr id="456" name="直線コネクタ 455"/>
        <xdr:cNvCxnSpPr/>
      </xdr:nvCxnSpPr>
      <xdr:spPr>
        <a:xfrm>
          <a:off x="9639300" y="16857999"/>
          <a:ext cx="8382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44714</xdr:rowOff>
    </xdr:from>
    <xdr:to>
      <xdr:col>50</xdr:col>
      <xdr:colOff>114300</xdr:colOff>
      <xdr:row>98</xdr:row>
      <xdr:rowOff>55899</xdr:rowOff>
    </xdr:to>
    <xdr:cxnSp macro="">
      <xdr:nvCxnSpPr>
        <xdr:cNvPr id="459" name="直線コネクタ 458"/>
        <xdr:cNvCxnSpPr/>
      </xdr:nvCxnSpPr>
      <xdr:spPr>
        <a:xfrm>
          <a:off x="8750300" y="16846814"/>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44714</xdr:rowOff>
    </xdr:from>
    <xdr:to>
      <xdr:col>45</xdr:col>
      <xdr:colOff>177800</xdr:colOff>
      <xdr:row>98</xdr:row>
      <xdr:rowOff>56226</xdr:rowOff>
    </xdr:to>
    <xdr:cxnSp macro="">
      <xdr:nvCxnSpPr>
        <xdr:cNvPr id="462" name="直線コネクタ 461"/>
        <xdr:cNvCxnSpPr/>
      </xdr:nvCxnSpPr>
      <xdr:spPr>
        <a:xfrm flipV="1">
          <a:off x="7861300" y="1684681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56226</xdr:rowOff>
    </xdr:from>
    <xdr:to>
      <xdr:col>41</xdr:col>
      <xdr:colOff>50800</xdr:colOff>
      <xdr:row>98</xdr:row>
      <xdr:rowOff>90177</xdr:rowOff>
    </xdr:to>
    <xdr:cxnSp macro="">
      <xdr:nvCxnSpPr>
        <xdr:cNvPr id="465" name="直線コネクタ 464"/>
        <xdr:cNvCxnSpPr/>
      </xdr:nvCxnSpPr>
      <xdr:spPr>
        <a:xfrm flipV="1">
          <a:off x="6972300" y="16858326"/>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26687</xdr:rowOff>
    </xdr:from>
    <xdr:to>
      <xdr:col>55</xdr:col>
      <xdr:colOff>50800</xdr:colOff>
      <xdr:row>98</xdr:row>
      <xdr:rowOff>128287</xdr:rowOff>
    </xdr:to>
    <xdr:sp macro="" textlink="">
      <xdr:nvSpPr>
        <xdr:cNvPr id="475" name="楕円 474"/>
        <xdr:cNvSpPr/>
      </xdr:nvSpPr>
      <xdr:spPr>
        <a:xfrm>
          <a:off x="104267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5099</xdr:rowOff>
    </xdr:from>
    <xdr:to>
      <xdr:col>50</xdr:col>
      <xdr:colOff>165100</xdr:colOff>
      <xdr:row>98</xdr:row>
      <xdr:rowOff>106699</xdr:rowOff>
    </xdr:to>
    <xdr:sp macro="" textlink="">
      <xdr:nvSpPr>
        <xdr:cNvPr id="477" name="楕円 476"/>
        <xdr:cNvSpPr/>
      </xdr:nvSpPr>
      <xdr:spPr>
        <a:xfrm>
          <a:off x="95885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97826</xdr:rowOff>
    </xdr:from>
    <xdr:ext cx="534377" cy="259045"/>
    <xdr:sp macro="" textlink="">
      <xdr:nvSpPr>
        <xdr:cNvPr id="478" name="テキスト ボックス 477"/>
        <xdr:cNvSpPr txBox="1"/>
      </xdr:nvSpPr>
      <xdr:spPr>
        <a:xfrm>
          <a:off x="9372111" y="168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165364</xdr:rowOff>
    </xdr:from>
    <xdr:to>
      <xdr:col>46</xdr:col>
      <xdr:colOff>38100</xdr:colOff>
      <xdr:row>98</xdr:row>
      <xdr:rowOff>95514</xdr:rowOff>
    </xdr:to>
    <xdr:sp macro="" textlink="">
      <xdr:nvSpPr>
        <xdr:cNvPr id="479" name="楕円 478"/>
        <xdr:cNvSpPr/>
      </xdr:nvSpPr>
      <xdr:spPr>
        <a:xfrm>
          <a:off x="8699500" y="167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112041</xdr:rowOff>
    </xdr:from>
    <xdr:ext cx="534377" cy="259045"/>
    <xdr:sp macro="" textlink="">
      <xdr:nvSpPr>
        <xdr:cNvPr id="480" name="テキスト ボックス 479"/>
        <xdr:cNvSpPr txBox="1"/>
      </xdr:nvSpPr>
      <xdr:spPr>
        <a:xfrm>
          <a:off x="8483111" y="165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5426</xdr:rowOff>
    </xdr:from>
    <xdr:to>
      <xdr:col>41</xdr:col>
      <xdr:colOff>101600</xdr:colOff>
      <xdr:row>98</xdr:row>
      <xdr:rowOff>107026</xdr:rowOff>
    </xdr:to>
    <xdr:sp macro="" textlink="">
      <xdr:nvSpPr>
        <xdr:cNvPr id="481" name="楕円 480"/>
        <xdr:cNvSpPr/>
      </xdr:nvSpPr>
      <xdr:spPr>
        <a:xfrm>
          <a:off x="7810500" y="16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98153</xdr:rowOff>
    </xdr:from>
    <xdr:ext cx="534377" cy="259045"/>
    <xdr:sp macro="" textlink="">
      <xdr:nvSpPr>
        <xdr:cNvPr id="482" name="テキスト ボックス 481"/>
        <xdr:cNvSpPr txBox="1"/>
      </xdr:nvSpPr>
      <xdr:spPr>
        <a:xfrm>
          <a:off x="7594111" y="169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39377</xdr:rowOff>
    </xdr:from>
    <xdr:to>
      <xdr:col>36</xdr:col>
      <xdr:colOff>165100</xdr:colOff>
      <xdr:row>98</xdr:row>
      <xdr:rowOff>140977</xdr:rowOff>
    </xdr:to>
    <xdr:sp macro="" textlink="">
      <xdr:nvSpPr>
        <xdr:cNvPr id="483" name="楕円 482"/>
        <xdr:cNvSpPr/>
      </xdr:nvSpPr>
      <xdr:spPr>
        <a:xfrm>
          <a:off x="6921500" y="168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132104</xdr:rowOff>
    </xdr:from>
    <xdr:ext cx="534377" cy="259045"/>
    <xdr:sp macro="" textlink="">
      <xdr:nvSpPr>
        <xdr:cNvPr id="484" name="テキスト ボックス 483"/>
        <xdr:cNvSpPr txBox="1"/>
      </xdr:nvSpPr>
      <xdr:spPr>
        <a:xfrm>
          <a:off x="6705111" y="169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156433</xdr:rowOff>
    </xdr:from>
    <xdr:to>
      <xdr:col>85</xdr:col>
      <xdr:colOff>127000</xdr:colOff>
      <xdr:row>37</xdr:row>
      <xdr:rowOff>45517</xdr:rowOff>
    </xdr:to>
    <xdr:cxnSp macro="">
      <xdr:nvCxnSpPr>
        <xdr:cNvPr id="512" name="直線コネクタ 511"/>
        <xdr:cNvCxnSpPr/>
      </xdr:nvCxnSpPr>
      <xdr:spPr>
        <a:xfrm flipV="1">
          <a:off x="15481300" y="6328633"/>
          <a:ext cx="8382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45517</xdr:rowOff>
    </xdr:from>
    <xdr:to>
      <xdr:col>81</xdr:col>
      <xdr:colOff>50800</xdr:colOff>
      <xdr:row>37</xdr:row>
      <xdr:rowOff>93157</xdr:rowOff>
    </xdr:to>
    <xdr:cxnSp macro="">
      <xdr:nvCxnSpPr>
        <xdr:cNvPr id="515" name="直線コネクタ 514"/>
        <xdr:cNvCxnSpPr/>
      </xdr:nvCxnSpPr>
      <xdr:spPr>
        <a:xfrm flipV="1">
          <a:off x="14592300" y="638916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89683</xdr:rowOff>
    </xdr:from>
    <xdr:to>
      <xdr:col>76</xdr:col>
      <xdr:colOff>114300</xdr:colOff>
      <xdr:row>37</xdr:row>
      <xdr:rowOff>93157</xdr:rowOff>
    </xdr:to>
    <xdr:cxnSp macro="">
      <xdr:nvCxnSpPr>
        <xdr:cNvPr id="518" name="直線コネクタ 517"/>
        <xdr:cNvCxnSpPr/>
      </xdr:nvCxnSpPr>
      <xdr:spPr>
        <a:xfrm>
          <a:off x="13703300" y="643333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163200</xdr:rowOff>
    </xdr:from>
    <xdr:to>
      <xdr:col>71</xdr:col>
      <xdr:colOff>177800</xdr:colOff>
      <xdr:row>37</xdr:row>
      <xdr:rowOff>89683</xdr:rowOff>
    </xdr:to>
    <xdr:cxnSp macro="">
      <xdr:nvCxnSpPr>
        <xdr:cNvPr id="521" name="直線コネクタ 520"/>
        <xdr:cNvCxnSpPr/>
      </xdr:nvCxnSpPr>
      <xdr:spPr>
        <a:xfrm>
          <a:off x="12814300" y="6335400"/>
          <a:ext cx="8890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105633</xdr:rowOff>
    </xdr:from>
    <xdr:to>
      <xdr:col>85</xdr:col>
      <xdr:colOff>177800</xdr:colOff>
      <xdr:row>37</xdr:row>
      <xdr:rowOff>35783</xdr:rowOff>
    </xdr:to>
    <xdr:sp macro="" textlink="">
      <xdr:nvSpPr>
        <xdr:cNvPr id="531" name="楕円 530"/>
        <xdr:cNvSpPr/>
      </xdr:nvSpPr>
      <xdr:spPr>
        <a:xfrm>
          <a:off x="16268700" y="6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128510</xdr:rowOff>
    </xdr:from>
    <xdr:ext cx="534377" cy="259045"/>
    <xdr:sp macro="" textlink="">
      <xdr:nvSpPr>
        <xdr:cNvPr id="532" name="消防費該当値テキスト"/>
        <xdr:cNvSpPr txBox="1"/>
      </xdr:nvSpPr>
      <xdr:spPr>
        <a:xfrm>
          <a:off x="16370300" y="61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166167</xdr:rowOff>
    </xdr:from>
    <xdr:to>
      <xdr:col>81</xdr:col>
      <xdr:colOff>101600</xdr:colOff>
      <xdr:row>37</xdr:row>
      <xdr:rowOff>96317</xdr:rowOff>
    </xdr:to>
    <xdr:sp macro="" textlink="">
      <xdr:nvSpPr>
        <xdr:cNvPr id="533" name="楕円 532"/>
        <xdr:cNvSpPr/>
      </xdr:nvSpPr>
      <xdr:spPr>
        <a:xfrm>
          <a:off x="15430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87444</xdr:rowOff>
    </xdr:from>
    <xdr:ext cx="534377" cy="259045"/>
    <xdr:sp macro="" textlink="">
      <xdr:nvSpPr>
        <xdr:cNvPr id="534" name="テキスト ボックス 533"/>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42357</xdr:rowOff>
    </xdr:from>
    <xdr:to>
      <xdr:col>76</xdr:col>
      <xdr:colOff>165100</xdr:colOff>
      <xdr:row>37</xdr:row>
      <xdr:rowOff>143957</xdr:rowOff>
    </xdr:to>
    <xdr:sp macro="" textlink="">
      <xdr:nvSpPr>
        <xdr:cNvPr id="535" name="楕円 534"/>
        <xdr:cNvSpPr/>
      </xdr:nvSpPr>
      <xdr:spPr>
        <a:xfrm>
          <a:off x="14541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135084</xdr:rowOff>
    </xdr:from>
    <xdr:ext cx="534377" cy="259045"/>
    <xdr:sp macro="" textlink="">
      <xdr:nvSpPr>
        <xdr:cNvPr id="536" name="テキスト ボックス 535"/>
        <xdr:cNvSpPr txBox="1"/>
      </xdr:nvSpPr>
      <xdr:spPr>
        <a:xfrm>
          <a:off x="14325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38883</xdr:rowOff>
    </xdr:from>
    <xdr:to>
      <xdr:col>72</xdr:col>
      <xdr:colOff>38100</xdr:colOff>
      <xdr:row>37</xdr:row>
      <xdr:rowOff>140483</xdr:rowOff>
    </xdr:to>
    <xdr:sp macro="" textlink="">
      <xdr:nvSpPr>
        <xdr:cNvPr id="537" name="楕円 536"/>
        <xdr:cNvSpPr/>
      </xdr:nvSpPr>
      <xdr:spPr>
        <a:xfrm>
          <a:off x="13652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131609</xdr:rowOff>
    </xdr:from>
    <xdr:ext cx="534377" cy="259045"/>
    <xdr:sp macro="" textlink="">
      <xdr:nvSpPr>
        <xdr:cNvPr id="538" name="テキスト ボックス 537"/>
        <xdr:cNvSpPr txBox="1"/>
      </xdr:nvSpPr>
      <xdr:spPr>
        <a:xfrm>
          <a:off x="13436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112400</xdr:rowOff>
    </xdr:from>
    <xdr:to>
      <xdr:col>67</xdr:col>
      <xdr:colOff>101600</xdr:colOff>
      <xdr:row>37</xdr:row>
      <xdr:rowOff>42550</xdr:rowOff>
    </xdr:to>
    <xdr:sp macro="" textlink="">
      <xdr:nvSpPr>
        <xdr:cNvPr id="539" name="楕円 538"/>
        <xdr:cNvSpPr/>
      </xdr:nvSpPr>
      <xdr:spPr>
        <a:xfrm>
          <a:off x="12763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59077</xdr:rowOff>
    </xdr:from>
    <xdr:ext cx="534377" cy="259045"/>
    <xdr:sp macro="" textlink="">
      <xdr:nvSpPr>
        <xdr:cNvPr id="540" name="テキスト ボックス 539"/>
        <xdr:cNvSpPr txBox="1"/>
      </xdr:nvSpPr>
      <xdr:spPr>
        <a:xfrm>
          <a:off x="12547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113476</xdr:rowOff>
    </xdr:from>
    <xdr:to>
      <xdr:col>85</xdr:col>
      <xdr:colOff>127000</xdr:colOff>
      <xdr:row>58</xdr:row>
      <xdr:rowOff>118424</xdr:rowOff>
    </xdr:to>
    <xdr:cxnSp macro="">
      <xdr:nvCxnSpPr>
        <xdr:cNvPr id="572" name="直線コネクタ 571"/>
        <xdr:cNvCxnSpPr/>
      </xdr:nvCxnSpPr>
      <xdr:spPr>
        <a:xfrm flipV="1">
          <a:off x="15481300" y="10057576"/>
          <a:ext cx="8382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70352</xdr:rowOff>
    </xdr:from>
    <xdr:to>
      <xdr:col>81</xdr:col>
      <xdr:colOff>50800</xdr:colOff>
      <xdr:row>58</xdr:row>
      <xdr:rowOff>118424</xdr:rowOff>
    </xdr:to>
    <xdr:cxnSp macro="">
      <xdr:nvCxnSpPr>
        <xdr:cNvPr id="575" name="直線コネクタ 574"/>
        <xdr:cNvCxnSpPr/>
      </xdr:nvCxnSpPr>
      <xdr:spPr>
        <a:xfrm>
          <a:off x="14592300" y="10014452"/>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25122</xdr:rowOff>
    </xdr:from>
    <xdr:to>
      <xdr:col>76</xdr:col>
      <xdr:colOff>114300</xdr:colOff>
      <xdr:row>58</xdr:row>
      <xdr:rowOff>70352</xdr:rowOff>
    </xdr:to>
    <xdr:cxnSp macro="">
      <xdr:nvCxnSpPr>
        <xdr:cNvPr id="578" name="直線コネクタ 577"/>
        <xdr:cNvCxnSpPr/>
      </xdr:nvCxnSpPr>
      <xdr:spPr>
        <a:xfrm>
          <a:off x="13703300" y="9969222"/>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142215</xdr:rowOff>
    </xdr:from>
    <xdr:to>
      <xdr:col>71</xdr:col>
      <xdr:colOff>177800</xdr:colOff>
      <xdr:row>58</xdr:row>
      <xdr:rowOff>25122</xdr:rowOff>
    </xdr:to>
    <xdr:cxnSp macro="">
      <xdr:nvCxnSpPr>
        <xdr:cNvPr id="581" name="直線コネクタ 580"/>
        <xdr:cNvCxnSpPr/>
      </xdr:nvCxnSpPr>
      <xdr:spPr>
        <a:xfrm>
          <a:off x="12814300" y="9914865"/>
          <a:ext cx="889000"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62676</xdr:rowOff>
    </xdr:from>
    <xdr:to>
      <xdr:col>85</xdr:col>
      <xdr:colOff>177800</xdr:colOff>
      <xdr:row>58</xdr:row>
      <xdr:rowOff>164276</xdr:rowOff>
    </xdr:to>
    <xdr:sp macro="" textlink="">
      <xdr:nvSpPr>
        <xdr:cNvPr id="591" name="楕円 590"/>
        <xdr:cNvSpPr/>
      </xdr:nvSpPr>
      <xdr:spPr>
        <a:xfrm>
          <a:off x="16268700" y="100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149053</xdr:rowOff>
    </xdr:from>
    <xdr:ext cx="534377" cy="259045"/>
    <xdr:sp macro="" textlink="">
      <xdr:nvSpPr>
        <xdr:cNvPr id="592" name="教育費該当値テキスト"/>
        <xdr:cNvSpPr txBox="1"/>
      </xdr:nvSpPr>
      <xdr:spPr>
        <a:xfrm>
          <a:off x="16370300" y="99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67624</xdr:rowOff>
    </xdr:from>
    <xdr:to>
      <xdr:col>81</xdr:col>
      <xdr:colOff>101600</xdr:colOff>
      <xdr:row>58</xdr:row>
      <xdr:rowOff>169224</xdr:rowOff>
    </xdr:to>
    <xdr:sp macro="" textlink="">
      <xdr:nvSpPr>
        <xdr:cNvPr id="593" name="楕円 592"/>
        <xdr:cNvSpPr/>
      </xdr:nvSpPr>
      <xdr:spPr>
        <a:xfrm>
          <a:off x="15430500" y="100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160351</xdr:rowOff>
    </xdr:from>
    <xdr:ext cx="534377" cy="259045"/>
    <xdr:sp macro="" textlink="">
      <xdr:nvSpPr>
        <xdr:cNvPr id="594" name="テキスト ボックス 593"/>
        <xdr:cNvSpPr txBox="1"/>
      </xdr:nvSpPr>
      <xdr:spPr>
        <a:xfrm>
          <a:off x="15214111" y="101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19552</xdr:rowOff>
    </xdr:from>
    <xdr:to>
      <xdr:col>76</xdr:col>
      <xdr:colOff>165100</xdr:colOff>
      <xdr:row>58</xdr:row>
      <xdr:rowOff>121152</xdr:rowOff>
    </xdr:to>
    <xdr:sp macro="" textlink="">
      <xdr:nvSpPr>
        <xdr:cNvPr id="595" name="楕円 594"/>
        <xdr:cNvSpPr/>
      </xdr:nvSpPr>
      <xdr:spPr>
        <a:xfrm>
          <a:off x="14541500" y="9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112279</xdr:rowOff>
    </xdr:from>
    <xdr:ext cx="534377" cy="259045"/>
    <xdr:sp macro="" textlink="">
      <xdr:nvSpPr>
        <xdr:cNvPr id="596" name="テキスト ボックス 595"/>
        <xdr:cNvSpPr txBox="1"/>
      </xdr:nvSpPr>
      <xdr:spPr>
        <a:xfrm>
          <a:off x="14325111" y="10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145772</xdr:rowOff>
    </xdr:from>
    <xdr:to>
      <xdr:col>72</xdr:col>
      <xdr:colOff>38100</xdr:colOff>
      <xdr:row>58</xdr:row>
      <xdr:rowOff>75922</xdr:rowOff>
    </xdr:to>
    <xdr:sp macro="" textlink="">
      <xdr:nvSpPr>
        <xdr:cNvPr id="597" name="楕円 596"/>
        <xdr:cNvSpPr/>
      </xdr:nvSpPr>
      <xdr:spPr>
        <a:xfrm>
          <a:off x="13652500" y="99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67049</xdr:rowOff>
    </xdr:from>
    <xdr:ext cx="534377" cy="259045"/>
    <xdr:sp macro="" textlink="">
      <xdr:nvSpPr>
        <xdr:cNvPr id="598" name="テキスト ボックス 597"/>
        <xdr:cNvSpPr txBox="1"/>
      </xdr:nvSpPr>
      <xdr:spPr>
        <a:xfrm>
          <a:off x="13436111" y="100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91415</xdr:rowOff>
    </xdr:from>
    <xdr:to>
      <xdr:col>67</xdr:col>
      <xdr:colOff>101600</xdr:colOff>
      <xdr:row>58</xdr:row>
      <xdr:rowOff>21565</xdr:rowOff>
    </xdr:to>
    <xdr:sp macro="" textlink="">
      <xdr:nvSpPr>
        <xdr:cNvPr id="599" name="楕円 598"/>
        <xdr:cNvSpPr/>
      </xdr:nvSpPr>
      <xdr:spPr>
        <a:xfrm>
          <a:off x="12763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12692</xdr:rowOff>
    </xdr:from>
    <xdr:ext cx="534377" cy="259045"/>
    <xdr:sp macro="" textlink="">
      <xdr:nvSpPr>
        <xdr:cNvPr id="600" name="テキスト ボックス 599"/>
        <xdr:cNvSpPr txBox="1"/>
      </xdr:nvSpPr>
      <xdr:spPr>
        <a:xfrm>
          <a:off x="12547111" y="99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31131</xdr:rowOff>
    </xdr:from>
    <xdr:to>
      <xdr:col>85</xdr:col>
      <xdr:colOff>127000</xdr:colOff>
      <xdr:row>96</xdr:row>
      <xdr:rowOff>42104</xdr:rowOff>
    </xdr:to>
    <xdr:cxnSp macro="">
      <xdr:nvCxnSpPr>
        <xdr:cNvPr id="688" name="直線コネクタ 687"/>
        <xdr:cNvCxnSpPr/>
      </xdr:nvCxnSpPr>
      <xdr:spPr>
        <a:xfrm>
          <a:off x="15481300" y="1649033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31131</xdr:rowOff>
    </xdr:from>
    <xdr:to>
      <xdr:col>81</xdr:col>
      <xdr:colOff>50800</xdr:colOff>
      <xdr:row>96</xdr:row>
      <xdr:rowOff>46481</xdr:rowOff>
    </xdr:to>
    <xdr:cxnSp macro="">
      <xdr:nvCxnSpPr>
        <xdr:cNvPr id="691" name="直線コネクタ 690"/>
        <xdr:cNvCxnSpPr/>
      </xdr:nvCxnSpPr>
      <xdr:spPr>
        <a:xfrm flipV="1">
          <a:off x="14592300" y="16490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46481</xdr:rowOff>
    </xdr:from>
    <xdr:to>
      <xdr:col>76</xdr:col>
      <xdr:colOff>114300</xdr:colOff>
      <xdr:row>96</xdr:row>
      <xdr:rowOff>83138</xdr:rowOff>
    </xdr:to>
    <xdr:cxnSp macro="">
      <xdr:nvCxnSpPr>
        <xdr:cNvPr id="694" name="直線コネクタ 693"/>
        <xdr:cNvCxnSpPr/>
      </xdr:nvCxnSpPr>
      <xdr:spPr>
        <a:xfrm flipV="1">
          <a:off x="13703300" y="16505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83138</xdr:rowOff>
    </xdr:from>
    <xdr:to>
      <xdr:col>71</xdr:col>
      <xdr:colOff>177800</xdr:colOff>
      <xdr:row>96</xdr:row>
      <xdr:rowOff>102912</xdr:rowOff>
    </xdr:to>
    <xdr:cxnSp macro="">
      <xdr:nvCxnSpPr>
        <xdr:cNvPr id="697" name="直線コネクタ 696"/>
        <xdr:cNvCxnSpPr/>
      </xdr:nvCxnSpPr>
      <xdr:spPr>
        <a:xfrm flipV="1">
          <a:off x="12814300" y="16542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162754</xdr:rowOff>
    </xdr:from>
    <xdr:to>
      <xdr:col>85</xdr:col>
      <xdr:colOff>177800</xdr:colOff>
      <xdr:row>96</xdr:row>
      <xdr:rowOff>92904</xdr:rowOff>
    </xdr:to>
    <xdr:sp macro="" textlink="">
      <xdr:nvSpPr>
        <xdr:cNvPr id="707" name="楕円 706"/>
        <xdr:cNvSpPr/>
      </xdr:nvSpPr>
      <xdr:spPr>
        <a:xfrm>
          <a:off x="16268700" y="164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141181</xdr:rowOff>
    </xdr:from>
    <xdr:ext cx="534377" cy="259045"/>
    <xdr:sp macro="" textlink="">
      <xdr:nvSpPr>
        <xdr:cNvPr id="708" name="公債費該当値テキスト"/>
        <xdr:cNvSpPr txBox="1"/>
      </xdr:nvSpPr>
      <xdr:spPr>
        <a:xfrm>
          <a:off x="16370300" y="164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151781</xdr:rowOff>
    </xdr:from>
    <xdr:to>
      <xdr:col>81</xdr:col>
      <xdr:colOff>101600</xdr:colOff>
      <xdr:row>96</xdr:row>
      <xdr:rowOff>81931</xdr:rowOff>
    </xdr:to>
    <xdr:sp macro="" textlink="">
      <xdr:nvSpPr>
        <xdr:cNvPr id="709" name="楕円 708"/>
        <xdr:cNvSpPr/>
      </xdr:nvSpPr>
      <xdr:spPr>
        <a:xfrm>
          <a:off x="15430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73058</xdr:rowOff>
    </xdr:from>
    <xdr:ext cx="534377" cy="259045"/>
    <xdr:sp macro="" textlink="">
      <xdr:nvSpPr>
        <xdr:cNvPr id="710" name="テキスト ボックス 709"/>
        <xdr:cNvSpPr txBox="1"/>
      </xdr:nvSpPr>
      <xdr:spPr>
        <a:xfrm>
          <a:off x="15214111" y="165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167131</xdr:rowOff>
    </xdr:from>
    <xdr:to>
      <xdr:col>76</xdr:col>
      <xdr:colOff>165100</xdr:colOff>
      <xdr:row>96</xdr:row>
      <xdr:rowOff>97281</xdr:rowOff>
    </xdr:to>
    <xdr:sp macro="" textlink="">
      <xdr:nvSpPr>
        <xdr:cNvPr id="711" name="楕円 710"/>
        <xdr:cNvSpPr/>
      </xdr:nvSpPr>
      <xdr:spPr>
        <a:xfrm>
          <a:off x="14541500" y="16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88408</xdr:rowOff>
    </xdr:from>
    <xdr:ext cx="534377" cy="259045"/>
    <xdr:sp macro="" textlink="">
      <xdr:nvSpPr>
        <xdr:cNvPr id="712" name="テキスト ボックス 711"/>
        <xdr:cNvSpPr txBox="1"/>
      </xdr:nvSpPr>
      <xdr:spPr>
        <a:xfrm>
          <a:off x="14325111" y="165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32338</xdr:rowOff>
    </xdr:from>
    <xdr:to>
      <xdr:col>72</xdr:col>
      <xdr:colOff>38100</xdr:colOff>
      <xdr:row>96</xdr:row>
      <xdr:rowOff>133938</xdr:rowOff>
    </xdr:to>
    <xdr:sp macro="" textlink="">
      <xdr:nvSpPr>
        <xdr:cNvPr id="713" name="楕円 712"/>
        <xdr:cNvSpPr/>
      </xdr:nvSpPr>
      <xdr:spPr>
        <a:xfrm>
          <a:off x="13652500" y="16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125065</xdr:rowOff>
    </xdr:from>
    <xdr:ext cx="534377" cy="259045"/>
    <xdr:sp macro="" textlink="">
      <xdr:nvSpPr>
        <xdr:cNvPr id="714" name="テキスト ボックス 713"/>
        <xdr:cNvSpPr txBox="1"/>
      </xdr:nvSpPr>
      <xdr:spPr>
        <a:xfrm>
          <a:off x="13436111" y="1658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52112</xdr:rowOff>
    </xdr:from>
    <xdr:to>
      <xdr:col>67</xdr:col>
      <xdr:colOff>101600</xdr:colOff>
      <xdr:row>96</xdr:row>
      <xdr:rowOff>153712</xdr:rowOff>
    </xdr:to>
    <xdr:sp macro="" textlink="">
      <xdr:nvSpPr>
        <xdr:cNvPr id="715" name="楕円 714"/>
        <xdr:cNvSpPr/>
      </xdr:nvSpPr>
      <xdr:spPr>
        <a:xfrm>
          <a:off x="127635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144839</xdr:rowOff>
    </xdr:from>
    <xdr:ext cx="534377" cy="259045"/>
    <xdr:sp macro="" textlink="">
      <xdr:nvSpPr>
        <xdr:cNvPr id="716" name="テキスト ボックス 715"/>
        <xdr:cNvSpPr txBox="1"/>
      </xdr:nvSpPr>
      <xdr:spPr>
        <a:xfrm>
          <a:off x="12547111" y="16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kumimoji="1" lang="ja-JP" altLang="en-US" sz="1300" kern="0">
              <a:effectLst/>
              <a:latin typeface="ＭＳ Ｐゴシック" panose="020B0600070205080204" pitchFamily="50" charset="-128"/>
              <a:ea typeface="ＭＳ Ｐゴシック" panose="020B0600070205080204" pitchFamily="50" charset="-128"/>
              <a:cs typeface="+mn-cs"/>
            </a:rPr>
            <a:t>　</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労働費・消防費以外は、すべて類似団体平均を下回る金額となっている。総務費・民生費・衛生費は増加傾向にある。</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3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総務費は、財政調整基金積立金の増額により増加した。民生費は、民生費はすべての目的の中で最も金額が高く、自立支援給付費等の増加などが要因となり、年々増加している。また、令和元年度は、民間幼稚園の認定こども園への移行に伴う施設整備費補助金や幼保無償化による子ども・子育て支援制度の影響も大きいものとなっている。衛生費は、老朽化した一般廃棄物処理施設の修繕や大規模改修工事を実施したことにより増加した。土木費は、羽生総合病院新病院建設用地取得費補助金の皆減や岩瀬土地区画整理事業補助金の減少等により前年度より減少した。羽生市は岩瀬土地区画整理事業に重点的に取り組んでおり、今後は、土木費の増加傾向が続くと考えられる。教育費は、学校施設の改修工事が減少したものの幼保無償化による児童運営費委託料の増加により、前年度より増加した。今後も施設の計画修繕を進めながら、施設の維持管理と適正配置を図っていく必要がある。</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公債費は、</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年に借入した一般廃棄物処理施設の大規模改修に係る事業債が平成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年度に償還終了</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したこと等から元利償還金の額が減少した。　しかしながら、今後も公共施設の統廃合など普通建設事業費の増額が見込まれるが、事業を平準化し、公債費を平準化していく必要がある。</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300" kern="100">
              <a:effectLst/>
              <a:latin typeface="ＭＳ Ｐゴシック" panose="020B0600070205080204" pitchFamily="50"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財政調整基金残高は、市民税や地方交付税の増収などを主な要因として、取崩し額を上回る積立てを行ったため、前年度に続き増加している。</a:t>
          </a:r>
          <a:endParaRPr lang="ja-JP" altLang="ja-JP" sz="13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3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実質単年度収支は、</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年度は他会計からの</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臨時的な</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繰入金により黒字となったものの、令和元年度は赤字に転じている。しかしながら、赤字だった平成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年度よ</a:t>
          </a:r>
          <a:r>
            <a:rPr lang="ja-JP" altLang="ja-JP" sz="1300" kern="100">
              <a:effectLst/>
              <a:latin typeface="游明朝" panose="02020400000000000000" pitchFamily="18" charset="-128"/>
              <a:ea typeface="ＭＳ Ｐゴシック" panose="020B0600070205080204" pitchFamily="50" charset="-128"/>
              <a:cs typeface="Times New Roman" panose="02020603050405020304" pitchFamily="18" charset="0"/>
            </a:rPr>
            <a:t>りも改善していることから、今後も、事務事業の見直し・統廃合などを進め、歳入に見合った適正な歳出規模とし、健全な行財政運営に努めていく。</a:t>
          </a:r>
          <a:endParaRPr lang="ja-JP" altLang="ja-JP" sz="13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kumimoji="1" lang="ja-JP" altLang="en-US" sz="1400" kern="0">
              <a:effectLst/>
              <a:latin typeface="ＭＳ ゴシック" pitchFamily="49" charset="-128"/>
              <a:ea typeface="ＭＳ ゴシック" pitchFamily="49" charset="-128"/>
              <a:cs typeface="+mn-cs"/>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全ての会計において赤字は発生していない。ただし、国民健康保険特別会計、介護保険特別会計、後期高齢者医療特別会計、下水道事業特別会計、中小企業従業員退職金等共済事業特別会計は、一般会計からの繰入金によって黒字化しているのが実情である。</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前年度に比べ、一般会計及び介護保険特別会計は比率が減少しているが、その他の会計は前年度同水準または上昇している。</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00"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400" kern="100">
              <a:effectLst/>
              <a:latin typeface="游明朝" panose="02020400000000000000" pitchFamily="18" charset="-128"/>
              <a:ea typeface="ＭＳ Ｐゴシック" panose="020B0600070205080204" pitchFamily="50" charset="-128"/>
              <a:cs typeface="Times New Roman" panose="02020603050405020304" pitchFamily="18" charset="0"/>
            </a:rPr>
            <a:t>今後も標準財政規模に見合った行財政運営に努める。</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60_&#32701;&#29983;&#24066;_2019/&#12304;&#36001;&#25919;&#29366;&#27841;&#36039;&#26009;&#38598;&#12305;_112160_&#32701;&#2998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95.9</v>
          </cell>
          <cell r="BX51">
            <v>102.2</v>
          </cell>
          <cell r="CF51">
            <v>102.2</v>
          </cell>
          <cell r="CN51">
            <v>91.5</v>
          </cell>
          <cell r="CV51">
            <v>81.8</v>
          </cell>
        </row>
        <row r="53">
          <cell r="BP53">
            <v>59.4</v>
          </cell>
          <cell r="BX53">
            <v>60.5</v>
          </cell>
          <cell r="CF53">
            <v>62</v>
          </cell>
          <cell r="CN53">
            <v>63.6</v>
          </cell>
          <cell r="CV53">
            <v>65.099999999999994</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95.9</v>
          </cell>
          <cell r="BX73">
            <v>102.2</v>
          </cell>
          <cell r="CF73">
            <v>102.2</v>
          </cell>
          <cell r="CN73">
            <v>91.5</v>
          </cell>
          <cell r="CV73">
            <v>81.8</v>
          </cell>
        </row>
        <row r="75">
          <cell r="BP75">
            <v>10.6</v>
          </cell>
          <cell r="BX75">
            <v>8.5</v>
          </cell>
          <cell r="CF75">
            <v>9.5</v>
          </cell>
          <cell r="CN75">
            <v>9.8000000000000007</v>
          </cell>
          <cell r="CV75">
            <v>9.9</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19703828</v>
      </c>
      <c r="BO4" s="424"/>
      <c r="BP4" s="424"/>
      <c r="BQ4" s="424"/>
      <c r="BR4" s="424"/>
      <c r="BS4" s="424"/>
      <c r="BT4" s="424"/>
      <c r="BU4" s="425"/>
      <c r="BV4" s="423">
        <v>19262503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9.3000000000000007</v>
      </c>
      <c r="CU4" s="608"/>
      <c r="CV4" s="608"/>
      <c r="CW4" s="608"/>
      <c r="CX4" s="608"/>
      <c r="CY4" s="608"/>
      <c r="CZ4" s="608"/>
      <c r="DA4" s="609"/>
      <c r="DB4" s="607">
        <v>10.5</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18624071</v>
      </c>
      <c r="BO5" s="429"/>
      <c r="BP5" s="429"/>
      <c r="BQ5" s="429"/>
      <c r="BR5" s="429"/>
      <c r="BS5" s="429"/>
      <c r="BT5" s="429"/>
      <c r="BU5" s="430"/>
      <c r="BV5" s="428">
        <v>18058538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94.9</v>
      </c>
      <c r="CU5" s="399"/>
      <c r="CV5" s="399"/>
      <c r="CW5" s="399"/>
      <c r="CX5" s="399"/>
      <c r="CY5" s="399"/>
      <c r="CZ5" s="399"/>
      <c r="DA5" s="400"/>
      <c r="DB5" s="398">
        <v>94.2</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1079757</v>
      </c>
      <c r="BO6" s="429"/>
      <c r="BP6" s="429"/>
      <c r="BQ6" s="429"/>
      <c r="BR6" s="429"/>
      <c r="BS6" s="429"/>
      <c r="BT6" s="429"/>
      <c r="BU6" s="430"/>
      <c r="BV6" s="428">
        <v>1203965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101.1</v>
      </c>
      <c r="CU6" s="582"/>
      <c r="CV6" s="582"/>
      <c r="CW6" s="582"/>
      <c r="CX6" s="582"/>
      <c r="CY6" s="582"/>
      <c r="CZ6" s="582"/>
      <c r="DA6" s="583"/>
      <c r="DB6" s="581">
        <v>101.2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32714</v>
      </c>
      <c r="BO7" s="429"/>
      <c r="BP7" s="429"/>
      <c r="BQ7" s="429"/>
      <c r="BR7" s="429"/>
      <c r="BS7" s="429"/>
      <c r="BT7" s="429"/>
      <c r="BU7" s="430"/>
      <c r="BV7" s="428">
        <v>31055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11230755</v>
      </c>
      <c r="CU7" s="429"/>
      <c r="CV7" s="429"/>
      <c r="CW7" s="429"/>
      <c r="CX7" s="429"/>
      <c r="CY7" s="429"/>
      <c r="CZ7" s="429"/>
      <c r="DA7" s="430"/>
      <c r="DB7" s="428">
        <v>11126140</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1047043</v>
      </c>
      <c r="BO8" s="429"/>
      <c r="BP8" s="429"/>
      <c r="BQ8" s="429"/>
      <c r="BR8" s="429"/>
      <c r="BS8" s="429"/>
      <c r="BT8" s="429"/>
      <c r="BU8" s="430"/>
      <c r="BV8" s="428">
        <v>1172910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v>
      </c>
      <c r="CU8" s="542"/>
      <c r="CV8" s="542"/>
      <c r="CW8" s="542"/>
      <c r="CX8" s="542"/>
      <c r="CY8" s="542"/>
      <c r="CZ8" s="542"/>
      <c r="DA8" s="543"/>
      <c r="DB8" s="541">
        <v>0.8</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54874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-125867</v>
      </c>
      <c r="BO9" s="429"/>
      <c r="BP9" s="429"/>
      <c r="BQ9" s="429"/>
      <c r="BR9" s="429"/>
      <c r="BS9" s="429"/>
      <c r="BT9" s="429"/>
      <c r="BU9" s="430"/>
      <c r="BV9" s="428">
        <v>140303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13.8</v>
      </c>
      <c r="CU9" s="399"/>
      <c r="CV9" s="399"/>
      <c r="CW9" s="399"/>
      <c r="CX9" s="399"/>
      <c r="CY9" s="399"/>
      <c r="CZ9" s="399"/>
      <c r="DA9" s="400"/>
      <c r="DB9" s="398">
        <v>14</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56204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650654</v>
      </c>
      <c r="BO10" s="429"/>
      <c r="BP10" s="429"/>
      <c r="BQ10" s="429"/>
      <c r="BR10" s="429"/>
      <c r="BS10" s="429"/>
      <c r="BT10" s="429"/>
      <c r="BU10" s="430"/>
      <c r="BV10" s="428">
        <v>701054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5450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54642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550000</v>
      </c>
      <c r="BO12" s="429"/>
      <c r="BP12" s="429"/>
      <c r="BQ12" s="429"/>
      <c r="BR12" s="429"/>
      <c r="BS12" s="429"/>
      <c r="BT12" s="429"/>
      <c r="BU12" s="430"/>
      <c r="BV12" s="428">
        <v>400000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52921</v>
      </c>
      <c r="S13" s="532"/>
      <c r="T13" s="532"/>
      <c r="U13" s="532"/>
      <c r="V13" s="533"/>
      <c r="W13" s="519" t="s">
        <v>137</v>
      </c>
      <c r="X13" s="441"/>
      <c r="Y13" s="441"/>
      <c r="Z13" s="441"/>
      <c r="AA13" s="441"/>
      <c r="AB13" s="442"/>
      <c r="AC13" s="404">
        <v>943</v>
      </c>
      <c r="AD13" s="405"/>
      <c r="AE13" s="405"/>
      <c r="AF13" s="405"/>
      <c r="AG13" s="406"/>
      <c r="AH13" s="404">
        <v>1064</v>
      </c>
      <c r="AI13" s="405"/>
      <c r="AJ13" s="405"/>
      <c r="AK13" s="405"/>
      <c r="AL13" s="407"/>
      <c r="AM13" s="497" t="s">
        <v>138</v>
      </c>
      <c r="AN13" s="402"/>
      <c r="AO13" s="402"/>
      <c r="AP13" s="402"/>
      <c r="AQ13" s="402"/>
      <c r="AR13" s="402"/>
      <c r="AS13" s="402"/>
      <c r="AT13" s="403"/>
      <c r="AU13" s="485" t="s">
        <v>105</v>
      </c>
      <c r="AV13" s="486"/>
      <c r="AW13" s="486"/>
      <c r="AX13" s="486"/>
      <c r="AY13" s="408" t="s">
        <v>139</v>
      </c>
      <c r="AZ13" s="409"/>
      <c r="BA13" s="409"/>
      <c r="BB13" s="409"/>
      <c r="BC13" s="409"/>
      <c r="BD13" s="409"/>
      <c r="BE13" s="409"/>
      <c r="BF13" s="409"/>
      <c r="BG13" s="409"/>
      <c r="BH13" s="409"/>
      <c r="BI13" s="409"/>
      <c r="BJ13" s="409"/>
      <c r="BK13" s="409"/>
      <c r="BL13" s="409"/>
      <c r="BM13" s="410"/>
      <c r="BN13" s="428">
        <v>-25213</v>
      </c>
      <c r="BO13" s="429"/>
      <c r="BP13" s="429"/>
      <c r="BQ13" s="429"/>
      <c r="BR13" s="429"/>
      <c r="BS13" s="429"/>
      <c r="BT13" s="429"/>
      <c r="BU13" s="430"/>
      <c r="BV13" s="428">
        <v>446807</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9.9</v>
      </c>
      <c r="CU13" s="399"/>
      <c r="CV13" s="399"/>
      <c r="CW13" s="399"/>
      <c r="CX13" s="399"/>
      <c r="CY13" s="399"/>
      <c r="CZ13" s="399"/>
      <c r="DA13" s="400"/>
      <c r="DB13" s="398">
        <v>9.8000000000000007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141</v>
      </c>
      <c r="M14" s="565"/>
      <c r="N14" s="565"/>
      <c r="O14" s="565"/>
      <c r="P14" s="565"/>
      <c r="Q14" s="566"/>
      <c r="R14" s="531">
        <v>55112</v>
      </c>
      <c r="S14" s="532"/>
      <c r="T14" s="532"/>
      <c r="U14" s="532"/>
      <c r="V14" s="533"/>
      <c r="W14" s="534"/>
      <c r="X14" s="444"/>
      <c r="Y14" s="444"/>
      <c r="Z14" s="444"/>
      <c r="AA14" s="444"/>
      <c r="AB14" s="445"/>
      <c r="AC14" s="524">
        <v>3.7</v>
      </c>
      <c r="AD14" s="525"/>
      <c r="AE14" s="525"/>
      <c r="AF14" s="525"/>
      <c r="AG14" s="526"/>
      <c r="AH14" s="524">
        <v>4.0999999999999996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81.8</v>
      </c>
      <c r="CU14" s="536"/>
      <c r="CV14" s="536"/>
      <c r="CW14" s="536"/>
      <c r="CX14" s="536"/>
      <c r="CY14" s="536"/>
      <c r="CZ14" s="536"/>
      <c r="DA14" s="537"/>
      <c r="DB14" s="535">
        <v>91.5</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143</v>
      </c>
      <c r="N15" s="529"/>
      <c r="O15" s="529"/>
      <c r="P15" s="529"/>
      <c r="Q15" s="530"/>
      <c r="R15" s="531">
        <v>53597</v>
      </c>
      <c r="S15" s="532"/>
      <c r="T15" s="532"/>
      <c r="U15" s="532"/>
      <c r="V15" s="533"/>
      <c r="W15" s="519" t="s">
        <v>144</v>
      </c>
      <c r="X15" s="441"/>
      <c r="Y15" s="441"/>
      <c r="Z15" s="441"/>
      <c r="AA15" s="441"/>
      <c r="AB15" s="442"/>
      <c r="AC15" s="404">
        <v>8578</v>
      </c>
      <c r="AD15" s="405"/>
      <c r="AE15" s="405"/>
      <c r="AF15" s="405"/>
      <c r="AG15" s="406"/>
      <c r="AH15" s="404">
        <v>8836</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6922184</v>
      </c>
      <c r="BO15" s="424"/>
      <c r="BP15" s="424"/>
      <c r="BQ15" s="424"/>
      <c r="BR15" s="424"/>
      <c r="BS15" s="424"/>
      <c r="BT15" s="424"/>
      <c r="BU15" s="425"/>
      <c r="BV15" s="423">
        <v>6872253</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33.700000000000003</v>
      </c>
      <c r="AD16" s="525"/>
      <c r="AE16" s="525"/>
      <c r="AF16" s="525"/>
      <c r="AG16" s="526"/>
      <c r="AH16" s="524">
        <v>34.200000000000003</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8622889</v>
      </c>
      <c r="BO16" s="429"/>
      <c r="BP16" s="429"/>
      <c r="BQ16" s="429"/>
      <c r="BR16" s="429"/>
      <c r="BS16" s="429"/>
      <c r="BT16" s="429"/>
      <c r="BU16" s="430"/>
      <c r="BV16" s="428">
        <v>8448687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15958</v>
      </c>
      <c r="AD17" s="405"/>
      <c r="AE17" s="405"/>
      <c r="AF17" s="405"/>
      <c r="AG17" s="406"/>
      <c r="AH17" s="404">
        <v>15940</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8846877</v>
      </c>
      <c r="BO17" s="429"/>
      <c r="BP17" s="429"/>
      <c r="BQ17" s="429"/>
      <c r="BR17" s="429"/>
      <c r="BS17" s="429"/>
      <c r="BT17" s="429"/>
      <c r="BU17" s="430"/>
      <c r="BV17" s="428">
        <v>8776240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154</v>
      </c>
      <c r="C18" s="491"/>
      <c r="D18" s="491"/>
      <c r="E18" s="492"/>
      <c r="F18" s="492"/>
      <c r="G18" s="492"/>
      <c r="H18" s="492"/>
      <c r="I18" s="492"/>
      <c r="J18" s="492"/>
      <c r="K18" s="492"/>
      <c r="L18" s="493">
        <v>58.64</v>
      </c>
      <c r="M18" s="493"/>
      <c r="N18" s="493"/>
      <c r="O18" s="493"/>
      <c r="P18" s="493"/>
      <c r="Q18" s="493"/>
      <c r="R18" s="494"/>
      <c r="S18" s="494"/>
      <c r="T18" s="494"/>
      <c r="U18" s="494"/>
      <c r="V18" s="495"/>
      <c r="W18" s="509"/>
      <c r="X18" s="510"/>
      <c r="Y18" s="510"/>
      <c r="Z18" s="510"/>
      <c r="AA18" s="510"/>
      <c r="AB18" s="520"/>
      <c r="AC18" s="392">
        <v>62.6</v>
      </c>
      <c r="AD18" s="393"/>
      <c r="AE18" s="393"/>
      <c r="AF18" s="393"/>
      <c r="AG18" s="496"/>
      <c r="AH18" s="392">
        <v>61.7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10770782</v>
      </c>
      <c r="BO18" s="429"/>
      <c r="BP18" s="429"/>
      <c r="BQ18" s="429"/>
      <c r="BR18" s="429"/>
      <c r="BS18" s="429"/>
      <c r="BT18" s="429"/>
      <c r="BU18" s="430"/>
      <c r="BV18" s="428">
        <v>10655147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156</v>
      </c>
      <c r="C19" s="491"/>
      <c r="D19" s="491"/>
      <c r="E19" s="492"/>
      <c r="F19" s="492"/>
      <c r="G19" s="492"/>
      <c r="H19" s="492"/>
      <c r="I19" s="492"/>
      <c r="J19" s="492"/>
      <c r="K19" s="492"/>
      <c r="L19" s="498">
        <v>936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13823025</v>
      </c>
      <c r="BO19" s="429"/>
      <c r="BP19" s="429"/>
      <c r="BQ19" s="429"/>
      <c r="BR19" s="429"/>
      <c r="BS19" s="429"/>
      <c r="BT19" s="429"/>
      <c r="BU19" s="430"/>
      <c r="BV19" s="428">
        <v>13946624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158</v>
      </c>
      <c r="C20" s="491"/>
      <c r="D20" s="491"/>
      <c r="E20" s="492"/>
      <c r="F20" s="492"/>
      <c r="G20" s="492"/>
      <c r="H20" s="492"/>
      <c r="I20" s="492"/>
      <c r="J20" s="492"/>
      <c r="K20" s="492"/>
      <c r="L20" s="498">
        <v>20366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18304551</v>
      </c>
      <c r="BO23" s="429"/>
      <c r="BP23" s="429"/>
      <c r="BQ23" s="429"/>
      <c r="BR23" s="429"/>
      <c r="BS23" s="429"/>
      <c r="BT23" s="429"/>
      <c r="BU23" s="430"/>
      <c r="BV23" s="428">
        <v>18253428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167</v>
      </c>
      <c r="F24" s="402"/>
      <c r="G24" s="402"/>
      <c r="H24" s="402"/>
      <c r="I24" s="402"/>
      <c r="J24" s="402"/>
      <c r="K24" s="403"/>
      <c r="L24" s="404">
        <v>1</v>
      </c>
      <c r="M24" s="405"/>
      <c r="N24" s="405"/>
      <c r="O24" s="405"/>
      <c r="P24" s="406"/>
      <c r="Q24" s="404">
        <v>9050</v>
      </c>
      <c r="R24" s="405"/>
      <c r="S24" s="405"/>
      <c r="T24" s="405"/>
      <c r="U24" s="405"/>
      <c r="V24" s="406"/>
      <c r="W24" s="470"/>
      <c r="X24" s="461"/>
      <c r="Y24" s="462"/>
      <c r="Z24" s="401" t="s">
        <v>168</v>
      </c>
      <c r="AA24" s="402"/>
      <c r="AB24" s="402"/>
      <c r="AC24" s="402"/>
      <c r="AD24" s="402"/>
      <c r="AE24" s="402"/>
      <c r="AF24" s="402"/>
      <c r="AG24" s="403"/>
      <c r="AH24" s="404">
        <v>369</v>
      </c>
      <c r="AI24" s="405"/>
      <c r="AJ24" s="405"/>
      <c r="AK24" s="405"/>
      <c r="AL24" s="406"/>
      <c r="AM24" s="404">
        <v>1099989</v>
      </c>
      <c r="AN24" s="405"/>
      <c r="AO24" s="405"/>
      <c r="AP24" s="405"/>
      <c r="AQ24" s="405"/>
      <c r="AR24" s="406"/>
      <c r="AS24" s="404">
        <v>2981</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11055970</v>
      </c>
      <c r="BO24" s="429"/>
      <c r="BP24" s="429"/>
      <c r="BQ24" s="429"/>
      <c r="BR24" s="429"/>
      <c r="BS24" s="429"/>
      <c r="BT24" s="429"/>
      <c r="BU24" s="430"/>
      <c r="BV24" s="428">
        <v>11329957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170</v>
      </c>
      <c r="F25" s="402"/>
      <c r="G25" s="402"/>
      <c r="H25" s="402"/>
      <c r="I25" s="402"/>
      <c r="J25" s="402"/>
      <c r="K25" s="403"/>
      <c r="L25" s="404">
        <v>1</v>
      </c>
      <c r="M25" s="405"/>
      <c r="N25" s="405"/>
      <c r="O25" s="405"/>
      <c r="P25" s="406"/>
      <c r="Q25" s="404">
        <v>7780</v>
      </c>
      <c r="R25" s="405"/>
      <c r="S25" s="405"/>
      <c r="T25" s="405"/>
      <c r="U25" s="405"/>
      <c r="V25" s="406"/>
      <c r="W25" s="470"/>
      <c r="X25" s="461"/>
      <c r="Y25" s="462"/>
      <c r="Z25" s="401" t="s">
        <v>171</v>
      </c>
      <c r="AA25" s="402"/>
      <c r="AB25" s="402"/>
      <c r="AC25" s="402"/>
      <c r="AD25" s="402"/>
      <c r="AE25" s="402"/>
      <c r="AF25" s="402"/>
      <c r="AG25" s="403"/>
      <c r="AH25" s="404">
        <v>78</v>
      </c>
      <c r="AI25" s="405"/>
      <c r="AJ25" s="405"/>
      <c r="AK25" s="405"/>
      <c r="AL25" s="406"/>
      <c r="AM25" s="404">
        <v>232596</v>
      </c>
      <c r="AN25" s="405"/>
      <c r="AO25" s="405"/>
      <c r="AP25" s="405"/>
      <c r="AQ25" s="405"/>
      <c r="AR25" s="406"/>
      <c r="AS25" s="404">
        <v>2982</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693996</v>
      </c>
      <c r="BO25" s="424"/>
      <c r="BP25" s="424"/>
      <c r="BQ25" s="424"/>
      <c r="BR25" s="424"/>
      <c r="BS25" s="424"/>
      <c r="BT25" s="424"/>
      <c r="BU25" s="425"/>
      <c r="BV25" s="423">
        <v>808677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173</v>
      </c>
      <c r="F26" s="402"/>
      <c r="G26" s="402"/>
      <c r="H26" s="402"/>
      <c r="I26" s="402"/>
      <c r="J26" s="402"/>
      <c r="K26" s="403"/>
      <c r="L26" s="404">
        <v>1</v>
      </c>
      <c r="M26" s="405"/>
      <c r="N26" s="405"/>
      <c r="O26" s="405"/>
      <c r="P26" s="406"/>
      <c r="Q26" s="404">
        <v>7150</v>
      </c>
      <c r="R26" s="405"/>
      <c r="S26" s="405"/>
      <c r="T26" s="405"/>
      <c r="U26" s="405"/>
      <c r="V26" s="406"/>
      <c r="W26" s="470"/>
      <c r="X26" s="461"/>
      <c r="Y26" s="462"/>
      <c r="Z26" s="401" t="s">
        <v>174</v>
      </c>
      <c r="AA26" s="483"/>
      <c r="AB26" s="483"/>
      <c r="AC26" s="483"/>
      <c r="AD26" s="483"/>
      <c r="AE26" s="483"/>
      <c r="AF26" s="483"/>
      <c r="AG26" s="484"/>
      <c r="AH26" s="404">
        <v>7</v>
      </c>
      <c r="AI26" s="405"/>
      <c r="AJ26" s="405"/>
      <c r="AK26" s="405"/>
      <c r="AL26" s="406"/>
      <c r="AM26" s="404">
        <v>21994</v>
      </c>
      <c r="AN26" s="405"/>
      <c r="AO26" s="405"/>
      <c r="AP26" s="405"/>
      <c r="AQ26" s="405"/>
      <c r="AR26" s="406"/>
      <c r="AS26" s="404">
        <v>3142</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v>50000</v>
      </c>
      <c r="BO26" s="429"/>
      <c r="BP26" s="429"/>
      <c r="BQ26" s="429"/>
      <c r="BR26" s="429"/>
      <c r="BS26" s="429"/>
      <c r="BT26" s="429"/>
      <c r="BU26" s="430"/>
      <c r="BV26" s="428">
        <v>50000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176</v>
      </c>
      <c r="F27" s="402"/>
      <c r="G27" s="402"/>
      <c r="H27" s="402"/>
      <c r="I27" s="402"/>
      <c r="J27" s="402"/>
      <c r="K27" s="403"/>
      <c r="L27" s="404">
        <v>1</v>
      </c>
      <c r="M27" s="405"/>
      <c r="N27" s="405"/>
      <c r="O27" s="405"/>
      <c r="P27" s="406"/>
      <c r="Q27" s="404">
        <v>4490</v>
      </c>
      <c r="R27" s="405"/>
      <c r="S27" s="405"/>
      <c r="T27" s="405"/>
      <c r="U27" s="405"/>
      <c r="V27" s="406"/>
      <c r="W27" s="470"/>
      <c r="X27" s="461"/>
      <c r="Y27" s="462"/>
      <c r="Z27" s="401" t="s">
        <v>177</v>
      </c>
      <c r="AA27" s="402"/>
      <c r="AB27" s="402"/>
      <c r="AC27" s="402"/>
      <c r="AD27" s="402"/>
      <c r="AE27" s="402"/>
      <c r="AF27" s="402"/>
      <c r="AG27" s="403"/>
      <c r="AH27" s="404">
        <v>7</v>
      </c>
      <c r="AI27" s="405"/>
      <c r="AJ27" s="405"/>
      <c r="AK27" s="405"/>
      <c r="AL27" s="406"/>
      <c r="AM27" s="404">
        <v>27048</v>
      </c>
      <c r="AN27" s="405"/>
      <c r="AO27" s="405"/>
      <c r="AP27" s="405"/>
      <c r="AQ27" s="405"/>
      <c r="AR27" s="406"/>
      <c r="AS27" s="404">
        <v>3864</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127</v>
      </c>
      <c r="BO27" s="432"/>
      <c r="BP27" s="432"/>
      <c r="BQ27" s="432"/>
      <c r="BR27" s="432"/>
      <c r="BS27" s="432"/>
      <c r="BT27" s="432"/>
      <c r="BU27" s="433"/>
      <c r="BV27" s="431" t="s">
        <v>127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179</v>
      </c>
      <c r="F28" s="402"/>
      <c r="G28" s="402"/>
      <c r="H28" s="402"/>
      <c r="I28" s="402"/>
      <c r="J28" s="402"/>
      <c r="K28" s="403"/>
      <c r="L28" s="404">
        <v>1</v>
      </c>
      <c r="M28" s="405"/>
      <c r="N28" s="405"/>
      <c r="O28" s="405"/>
      <c r="P28" s="406"/>
      <c r="Q28" s="404">
        <v>4010</v>
      </c>
      <c r="R28" s="405"/>
      <c r="S28" s="405"/>
      <c r="T28" s="405"/>
      <c r="U28" s="405"/>
      <c r="V28" s="406"/>
      <c r="W28" s="470"/>
      <c r="X28" s="461"/>
      <c r="Y28" s="462"/>
      <c r="Z28" s="401" t="s">
        <v>180</v>
      </c>
      <c r="AA28" s="402"/>
      <c r="AB28" s="402"/>
      <c r="AC28" s="402"/>
      <c r="AD28" s="402"/>
      <c r="AE28" s="402"/>
      <c r="AF28" s="402"/>
      <c r="AG28" s="403"/>
      <c r="AH28" s="404" t="s">
        <v>127</v>
      </c>
      <c r="AI28" s="405"/>
      <c r="AJ28" s="405"/>
      <c r="AK28" s="405"/>
      <c r="AL28" s="406"/>
      <c r="AM28" s="404" t="s">
        <v>135</v>
      </c>
      <c r="AN28" s="405"/>
      <c r="AO28" s="405"/>
      <c r="AP28" s="405"/>
      <c r="AQ28" s="405"/>
      <c r="AR28" s="406"/>
      <c r="AS28" s="404" t="s">
        <v>181</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1155149</v>
      </c>
      <c r="BO28" s="424"/>
      <c r="BP28" s="424"/>
      <c r="BQ28" s="424"/>
      <c r="BR28" s="424"/>
      <c r="BS28" s="424"/>
      <c r="BT28" s="424"/>
      <c r="BU28" s="425"/>
      <c r="BV28" s="423">
        <v>1054495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183</v>
      </c>
      <c r="F29" s="402"/>
      <c r="G29" s="402"/>
      <c r="H29" s="402"/>
      <c r="I29" s="402"/>
      <c r="J29" s="402"/>
      <c r="K29" s="403"/>
      <c r="L29" s="404">
        <v>12</v>
      </c>
      <c r="M29" s="405"/>
      <c r="N29" s="405"/>
      <c r="O29" s="405"/>
      <c r="P29" s="406"/>
      <c r="Q29" s="404">
        <v>3750</v>
      </c>
      <c r="R29" s="405"/>
      <c r="S29" s="405"/>
      <c r="T29" s="405"/>
      <c r="U29" s="405"/>
      <c r="V29" s="406"/>
      <c r="W29" s="471"/>
      <c r="X29" s="472"/>
      <c r="Y29" s="473"/>
      <c r="Z29" s="401" t="s">
        <v>184</v>
      </c>
      <c r="AA29" s="402"/>
      <c r="AB29" s="402"/>
      <c r="AC29" s="402"/>
      <c r="AD29" s="402"/>
      <c r="AE29" s="402"/>
      <c r="AF29" s="402"/>
      <c r="AG29" s="403"/>
      <c r="AH29" s="404">
        <v>376</v>
      </c>
      <c r="AI29" s="405"/>
      <c r="AJ29" s="405"/>
      <c r="AK29" s="405"/>
      <c r="AL29" s="406"/>
      <c r="AM29" s="404">
        <v>1127037</v>
      </c>
      <c r="AN29" s="405"/>
      <c r="AO29" s="405"/>
      <c r="AP29" s="405"/>
      <c r="AQ29" s="405"/>
      <c r="AR29" s="406"/>
      <c r="AS29" s="404">
        <v>2997</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25926</v>
      </c>
      <c r="BO29" s="429"/>
      <c r="BP29" s="429"/>
      <c r="BQ29" s="429"/>
      <c r="BR29" s="429"/>
      <c r="BS29" s="429"/>
      <c r="BT29" s="429"/>
      <c r="BU29" s="430"/>
      <c r="BV29" s="428">
        <v>25925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2040311</v>
      </c>
      <c r="BO30" s="432"/>
      <c r="BP30" s="432"/>
      <c r="BQ30" s="432"/>
      <c r="BR30" s="432"/>
      <c r="BS30" s="432"/>
      <c r="BT30" s="432"/>
      <c r="BU30" s="433"/>
      <c r="BV30" s="431">
        <v>1814327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200</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埼玉県後期高齢者医療広域連合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羽生の里</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中小企業従業員退職金等共済事業特別会計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埼玉県後期高齢者医療広域連合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岩瀬土地区画整理組合</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住宅資金貸付事業特別会計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埼玉県市町村総合事務組合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埼玉県市町村総合事務組合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彩の国さいたま人づくり広域連合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埼玉県都市競艇組合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加須市・羽生市水防事務組合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IhQjEutXLrg/pLTO+D7Ta3q/hOPApZ8NGOnbxFnAMGs4aU16CijAeaXSuyhwUbURalPqXA1HMtS5htIV0H2cpg==" saltValue="lkc9lPNVz9+DA7cDQGws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BD20" sqref="BD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0" t="s">
        <v>558</v>
      </c>
      <c r="D34" s="1210"/>
      <c r="E34" s="1211"/>
      <c r="F34" s="32">
        <v>8.11</v>
      </c>
      <c r="G34" s="33">
        <v>9.5399999999999991</v>
      </c>
      <c r="H34" s="33">
        <v>9.27</v>
      </c>
      <c r="I34" s="33">
        <v>10.49</v>
      </c>
      <c r="J34" s="34">
        <v>9.27</v>
      </c>
      <c r="K34" s="22"/>
      <c r="L34" s="22"/>
      <c r="M34" s="22"/>
      <c r="N34" s="22"/>
      <c r="O34" s="22"/>
      <c r="P34" s="22"/>
    </row>
    <row r="35" spans="1:16" ht="39" customHeight="1">
      <c r="A35" s="22"/>
      <c r="B35" s="35"/>
      <c r="C35" s="1204" t="s">
        <v>559</v>
      </c>
      <c r="D35" s="1205"/>
      <c r="E35" s="1206"/>
      <c r="F35" s="36">
        <v>6.44</v>
      </c>
      <c r="G35" s="37">
        <v>6.78</v>
      </c>
      <c r="H35" s="37">
        <v>4.87</v>
      </c>
      <c r="I35" s="37">
        <v>6.88</v>
      </c>
      <c r="J35" s="38">
        <v>8.3699999999999992</v>
      </c>
      <c r="K35" s="22"/>
      <c r="L35" s="22"/>
      <c r="M35" s="22"/>
      <c r="N35" s="22"/>
      <c r="O35" s="22"/>
      <c r="P35" s="22"/>
    </row>
    <row r="36" spans="1:16" ht="39" customHeight="1">
      <c r="A36" s="22"/>
      <c r="B36" s="35"/>
      <c r="C36" s="1204" t="s">
        <v>560</v>
      </c>
      <c r="D36" s="1205"/>
      <c r="E36" s="1206"/>
      <c r="F36" s="36">
        <v>5.12</v>
      </c>
      <c r="G36" s="37">
        <v>7.98</v>
      </c>
      <c r="H36" s="37">
        <v>6.85</v>
      </c>
      <c r="I36" s="37">
        <v>3.21</v>
      </c>
      <c r="J36" s="38">
        <v>4.1399999999999997</v>
      </c>
      <c r="K36" s="22"/>
      <c r="L36" s="22"/>
      <c r="M36" s="22"/>
      <c r="N36" s="22"/>
      <c r="O36" s="22"/>
      <c r="P36" s="22"/>
    </row>
    <row r="37" spans="1:16" ht="39" customHeight="1">
      <c r="A37" s="22"/>
      <c r="B37" s="35"/>
      <c r="C37" s="1204" t="s">
        <v>561</v>
      </c>
      <c r="D37" s="1205"/>
      <c r="E37" s="1206"/>
      <c r="F37" s="36">
        <v>0.9</v>
      </c>
      <c r="G37" s="37">
        <v>1.24</v>
      </c>
      <c r="H37" s="37">
        <v>2.48</v>
      </c>
      <c r="I37" s="37">
        <v>1.66</v>
      </c>
      <c r="J37" s="38">
        <v>0.92</v>
      </c>
      <c r="K37" s="22"/>
      <c r="L37" s="22"/>
      <c r="M37" s="22"/>
      <c r="N37" s="22"/>
      <c r="O37" s="22"/>
      <c r="P37" s="22"/>
    </row>
    <row r="38" spans="1:16" ht="39" customHeight="1">
      <c r="A38" s="22"/>
      <c r="B38" s="35"/>
      <c r="C38" s="1204" t="s">
        <v>562</v>
      </c>
      <c r="D38" s="1205"/>
      <c r="E38" s="1206"/>
      <c r="F38" s="36">
        <v>1</v>
      </c>
      <c r="G38" s="37">
        <v>0.76</v>
      </c>
      <c r="H38" s="37">
        <v>0.49</v>
      </c>
      <c r="I38" s="37">
        <v>0.3</v>
      </c>
      <c r="J38" s="38">
        <v>0.63</v>
      </c>
      <c r="K38" s="22"/>
      <c r="L38" s="22"/>
      <c r="M38" s="22"/>
      <c r="N38" s="22"/>
      <c r="O38" s="22"/>
      <c r="P38" s="22"/>
    </row>
    <row r="39" spans="1:16" ht="39" customHeight="1">
      <c r="A39" s="22"/>
      <c r="B39" s="35"/>
      <c r="C39" s="1204" t="s">
        <v>563</v>
      </c>
      <c r="D39" s="1205"/>
      <c r="E39" s="1206"/>
      <c r="F39" s="36">
        <v>0.42</v>
      </c>
      <c r="G39" s="37">
        <v>0.17</v>
      </c>
      <c r="H39" s="37">
        <v>0.36</v>
      </c>
      <c r="I39" s="37">
        <v>0.31</v>
      </c>
      <c r="J39" s="38">
        <v>0.57999999999999996</v>
      </c>
      <c r="K39" s="22"/>
      <c r="L39" s="22"/>
      <c r="M39" s="22"/>
      <c r="N39" s="22"/>
      <c r="O39" s="22"/>
      <c r="P39" s="22"/>
    </row>
    <row r="40" spans="1:16" ht="39" customHeight="1">
      <c r="A40" s="22"/>
      <c r="B40" s="35"/>
      <c r="C40" s="1204" t="s">
        <v>564</v>
      </c>
      <c r="D40" s="1205"/>
      <c r="E40" s="1206"/>
      <c r="F40" s="36">
        <v>0.06</v>
      </c>
      <c r="G40" s="37">
        <v>0.03</v>
      </c>
      <c r="H40" s="37">
        <v>0.03</v>
      </c>
      <c r="I40" s="37">
        <v>0.02</v>
      </c>
      <c r="J40" s="38">
        <v>0.02</v>
      </c>
      <c r="K40" s="22"/>
      <c r="L40" s="22"/>
      <c r="M40" s="22"/>
      <c r="N40" s="22"/>
      <c r="O40" s="22"/>
      <c r="P40" s="22"/>
    </row>
    <row r="41" spans="1:16" ht="39" customHeight="1">
      <c r="A41" s="22"/>
      <c r="B41" s="35"/>
      <c r="C41" s="1204" t="s">
        <v>565</v>
      </c>
      <c r="D41" s="1205"/>
      <c r="E41" s="1206"/>
      <c r="F41" s="36">
        <v>0.01</v>
      </c>
      <c r="G41" s="37">
        <v>0.02</v>
      </c>
      <c r="H41" s="37">
        <v>0.02</v>
      </c>
      <c r="I41" s="37">
        <v>0.02</v>
      </c>
      <c r="J41" s="38">
        <v>0.02</v>
      </c>
      <c r="K41" s="22"/>
      <c r="L41" s="22"/>
      <c r="M41" s="22"/>
      <c r="N41" s="22"/>
      <c r="O41" s="22"/>
      <c r="P41" s="22"/>
    </row>
    <row r="42" spans="1:16" ht="39" customHeight="1">
      <c r="A42" s="22"/>
      <c r="B42" s="39"/>
      <c r="C42" s="1204" t="s">
        <v>566</v>
      </c>
      <c r="D42" s="1205"/>
      <c r="E42" s="1206"/>
      <c r="F42" s="36" t="s">
        <v>507</v>
      </c>
      <c r="G42" s="37" t="s">
        <v>507</v>
      </c>
      <c r="H42" s="37" t="s">
        <v>507</v>
      </c>
      <c r="I42" s="37" t="s">
        <v>507</v>
      </c>
      <c r="J42" s="38" t="s">
        <v>507</v>
      </c>
      <c r="K42" s="22"/>
      <c r="L42" s="22"/>
      <c r="M42" s="22"/>
      <c r="N42" s="22"/>
      <c r="O42" s="22"/>
      <c r="P42" s="22"/>
    </row>
    <row r="43" spans="1:16" ht="39" customHeight="1" thickBot="1">
      <c r="A43" s="22"/>
      <c r="B43" s="40"/>
      <c r="C43" s="1207" t="s">
        <v>567</v>
      </c>
      <c r="D43" s="1208"/>
      <c r="E43" s="1209"/>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ZwvXbhp+62zRaETFpCrwt8mPN2PfyJN1y9VyLvXMbntlKLap3aq90Nwn6Chb+CUk/uRxADiKUx44d71HdeQlw==" saltValue="OD1qsmLLEyxQ1zaTguWg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3" zoomScaleSheetLayoutView="55" workbookViewId="0">
      <selection activeCell="BD20" sqref="BD2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0" t="s">
        <v>11</v>
      </c>
      <c r="C45" s="1231"/>
      <c r="D45" s="58"/>
      <c r="E45" s="1236" t="s">
        <v>12</v>
      </c>
      <c r="F45" s="1236"/>
      <c r="G45" s="1236"/>
      <c r="H45" s="1236"/>
      <c r="I45" s="1236"/>
      <c r="J45" s="1237"/>
      <c r="K45" s="59">
        <v>1739</v>
      </c>
      <c r="L45" s="60">
        <v>1800</v>
      </c>
      <c r="M45" s="60">
        <v>1917</v>
      </c>
      <c r="N45" s="60">
        <v>1959</v>
      </c>
      <c r="O45" s="61">
        <v>1911</v>
      </c>
      <c r="P45" s="48"/>
      <c r="Q45" s="48"/>
      <c r="R45" s="48"/>
      <c r="S45" s="48"/>
      <c r="T45" s="48"/>
      <c r="U45" s="48"/>
    </row>
    <row r="46" spans="1:21" ht="30.75" customHeight="1">
      <c r="A46" s="48"/>
      <c r="B46" s="1232"/>
      <c r="C46" s="1233"/>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c r="A47" s="48"/>
      <c r="B47" s="1232"/>
      <c r="C47" s="1233"/>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c r="A48" s="48"/>
      <c r="B48" s="1232"/>
      <c r="C48" s="1233"/>
      <c r="D48" s="62"/>
      <c r="E48" s="1214" t="s">
        <v>15</v>
      </c>
      <c r="F48" s="1214"/>
      <c r="G48" s="1214"/>
      <c r="H48" s="1214"/>
      <c r="I48" s="1214"/>
      <c r="J48" s="1215"/>
      <c r="K48" s="63">
        <v>503</v>
      </c>
      <c r="L48" s="64">
        <v>567</v>
      </c>
      <c r="M48" s="64">
        <v>549</v>
      </c>
      <c r="N48" s="64">
        <v>551</v>
      </c>
      <c r="O48" s="65">
        <v>553</v>
      </c>
      <c r="P48" s="48"/>
      <c r="Q48" s="48"/>
      <c r="R48" s="48"/>
      <c r="S48" s="48"/>
      <c r="T48" s="48"/>
      <c r="U48" s="48"/>
    </row>
    <row r="49" spans="1:21" ht="30.75" customHeight="1">
      <c r="A49" s="48"/>
      <c r="B49" s="1232"/>
      <c r="C49" s="1233"/>
      <c r="D49" s="62"/>
      <c r="E49" s="1214" t="s">
        <v>16</v>
      </c>
      <c r="F49" s="1214"/>
      <c r="G49" s="1214"/>
      <c r="H49" s="1214"/>
      <c r="I49" s="1214"/>
      <c r="J49" s="1215"/>
      <c r="K49" s="63" t="s">
        <v>507</v>
      </c>
      <c r="L49" s="64" t="s">
        <v>507</v>
      </c>
      <c r="M49" s="64" t="s">
        <v>507</v>
      </c>
      <c r="N49" s="64" t="s">
        <v>507</v>
      </c>
      <c r="O49" s="65" t="s">
        <v>507</v>
      </c>
      <c r="P49" s="48"/>
      <c r="Q49" s="48"/>
      <c r="R49" s="48"/>
      <c r="S49" s="48"/>
      <c r="T49" s="48"/>
      <c r="U49" s="48"/>
    </row>
    <row r="50" spans="1:21" ht="30.75" customHeight="1">
      <c r="A50" s="48"/>
      <c r="B50" s="1232"/>
      <c r="C50" s="1233"/>
      <c r="D50" s="62"/>
      <c r="E50" s="1214" t="s">
        <v>17</v>
      </c>
      <c r="F50" s="1214"/>
      <c r="G50" s="1214"/>
      <c r="H50" s="1214"/>
      <c r="I50" s="1214"/>
      <c r="J50" s="1215"/>
      <c r="K50" s="63">
        <v>21</v>
      </c>
      <c r="L50" s="64">
        <v>21</v>
      </c>
      <c r="M50" s="64">
        <v>21</v>
      </c>
      <c r="N50" s="64">
        <v>8</v>
      </c>
      <c r="O50" s="65" t="s">
        <v>507</v>
      </c>
      <c r="P50" s="48"/>
      <c r="Q50" s="48"/>
      <c r="R50" s="48"/>
      <c r="S50" s="48"/>
      <c r="T50" s="48"/>
      <c r="U50" s="48"/>
    </row>
    <row r="51" spans="1:21" ht="30.75" customHeight="1">
      <c r="A51" s="48"/>
      <c r="B51" s="1234"/>
      <c r="C51" s="1235"/>
      <c r="D51" s="66"/>
      <c r="E51" s="1214" t="s">
        <v>18</v>
      </c>
      <c r="F51" s="1214"/>
      <c r="G51" s="1214"/>
      <c r="H51" s="1214"/>
      <c r="I51" s="1214"/>
      <c r="J51" s="1215"/>
      <c r="K51" s="63" t="s">
        <v>507</v>
      </c>
      <c r="L51" s="64" t="s">
        <v>507</v>
      </c>
      <c r="M51" s="64" t="s">
        <v>507</v>
      </c>
      <c r="N51" s="64" t="s">
        <v>507</v>
      </c>
      <c r="O51" s="65" t="s">
        <v>507</v>
      </c>
      <c r="P51" s="48"/>
      <c r="Q51" s="48"/>
      <c r="R51" s="48"/>
      <c r="S51" s="48"/>
      <c r="T51" s="48"/>
      <c r="U51" s="48"/>
    </row>
    <row r="52" spans="1:21" ht="30.75" customHeight="1">
      <c r="A52" s="48"/>
      <c r="B52" s="1212" t="s">
        <v>19</v>
      </c>
      <c r="C52" s="1213"/>
      <c r="D52" s="66"/>
      <c r="E52" s="1214" t="s">
        <v>20</v>
      </c>
      <c r="F52" s="1214"/>
      <c r="G52" s="1214"/>
      <c r="H52" s="1214"/>
      <c r="I52" s="1214"/>
      <c r="J52" s="1215"/>
      <c r="K52" s="63">
        <v>1459</v>
      </c>
      <c r="L52" s="64">
        <v>1434</v>
      </c>
      <c r="M52" s="64">
        <v>1438</v>
      </c>
      <c r="N52" s="64">
        <v>1543</v>
      </c>
      <c r="O52" s="65">
        <v>1495</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804</v>
      </c>
      <c r="L53" s="69">
        <v>954</v>
      </c>
      <c r="M53" s="69">
        <v>1049</v>
      </c>
      <c r="N53" s="69">
        <v>975</v>
      </c>
      <c r="O53" s="70">
        <v>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8V15n8UCIvzBQl+lNHlonUkvYI7BoDo+u2hApUijzKSop3yE0eCOdFB5EpwlEJMim5Q3G83Lz4scx6HB/2xQw==" saltValue="/fDEMvvwx55nzky72CO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3" zoomScaleSheetLayoutView="100" workbookViewId="0">
      <selection activeCell="BD20" sqref="BD2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50" t="s">
        <v>30</v>
      </c>
      <c r="C41" s="1251"/>
      <c r="D41" s="102"/>
      <c r="E41" s="1252" t="s">
        <v>31</v>
      </c>
      <c r="F41" s="1252"/>
      <c r="G41" s="1252"/>
      <c r="H41" s="1253"/>
      <c r="I41" s="103">
        <v>18401</v>
      </c>
      <c r="J41" s="104">
        <v>18572</v>
      </c>
      <c r="K41" s="104">
        <v>18567</v>
      </c>
      <c r="L41" s="104">
        <v>18253</v>
      </c>
      <c r="M41" s="105">
        <v>18305</v>
      </c>
    </row>
    <row r="42" spans="2:13" ht="27.75" customHeight="1">
      <c r="B42" s="1240"/>
      <c r="C42" s="1241"/>
      <c r="D42" s="106"/>
      <c r="E42" s="1244" t="s">
        <v>32</v>
      </c>
      <c r="F42" s="1244"/>
      <c r="G42" s="1244"/>
      <c r="H42" s="1245"/>
      <c r="I42" s="107">
        <v>143</v>
      </c>
      <c r="J42" s="108">
        <v>91</v>
      </c>
      <c r="K42" s="108">
        <v>39</v>
      </c>
      <c r="L42" s="108" t="s">
        <v>507</v>
      </c>
      <c r="M42" s="109" t="s">
        <v>507</v>
      </c>
    </row>
    <row r="43" spans="2:13" ht="27.75" customHeight="1">
      <c r="B43" s="1240"/>
      <c r="C43" s="1241"/>
      <c r="D43" s="106"/>
      <c r="E43" s="1244" t="s">
        <v>33</v>
      </c>
      <c r="F43" s="1244"/>
      <c r="G43" s="1244"/>
      <c r="H43" s="1245"/>
      <c r="I43" s="107">
        <v>5524</v>
      </c>
      <c r="J43" s="108">
        <v>5784</v>
      </c>
      <c r="K43" s="108">
        <v>5871</v>
      </c>
      <c r="L43" s="108">
        <v>6000</v>
      </c>
      <c r="M43" s="109">
        <v>5536</v>
      </c>
    </row>
    <row r="44" spans="2:13" ht="27.75" customHeight="1">
      <c r="B44" s="1240"/>
      <c r="C44" s="1241"/>
      <c r="D44" s="106"/>
      <c r="E44" s="1244" t="s">
        <v>34</v>
      </c>
      <c r="F44" s="1244"/>
      <c r="G44" s="1244"/>
      <c r="H44" s="1245"/>
      <c r="I44" s="107" t="s">
        <v>507</v>
      </c>
      <c r="J44" s="108" t="s">
        <v>507</v>
      </c>
      <c r="K44" s="108" t="s">
        <v>507</v>
      </c>
      <c r="L44" s="108" t="s">
        <v>507</v>
      </c>
      <c r="M44" s="109" t="s">
        <v>507</v>
      </c>
    </row>
    <row r="45" spans="2:13" ht="27.75" customHeight="1">
      <c r="B45" s="1240"/>
      <c r="C45" s="1241"/>
      <c r="D45" s="106"/>
      <c r="E45" s="1244" t="s">
        <v>35</v>
      </c>
      <c r="F45" s="1244"/>
      <c r="G45" s="1244"/>
      <c r="H45" s="1245"/>
      <c r="I45" s="107">
        <v>4431</v>
      </c>
      <c r="J45" s="108">
        <v>4328</v>
      </c>
      <c r="K45" s="108">
        <v>4274</v>
      </c>
      <c r="L45" s="108">
        <v>4114</v>
      </c>
      <c r="M45" s="109">
        <v>3973</v>
      </c>
    </row>
    <row r="46" spans="2:13" ht="27.75" customHeight="1">
      <c r="B46" s="1240"/>
      <c r="C46" s="1241"/>
      <c r="D46" s="110"/>
      <c r="E46" s="1244" t="s">
        <v>36</v>
      </c>
      <c r="F46" s="1244"/>
      <c r="G46" s="1244"/>
      <c r="H46" s="1245"/>
      <c r="I46" s="107">
        <v>91</v>
      </c>
      <c r="J46" s="108">
        <v>52</v>
      </c>
      <c r="K46" s="108">
        <v>15</v>
      </c>
      <c r="L46" s="108">
        <v>59</v>
      </c>
      <c r="M46" s="109" t="s">
        <v>507</v>
      </c>
    </row>
    <row r="47" spans="2:13" ht="27.75" customHeight="1">
      <c r="B47" s="1240"/>
      <c r="C47" s="1241"/>
      <c r="D47" s="111"/>
      <c r="E47" s="1254" t="s">
        <v>37</v>
      </c>
      <c r="F47" s="1255"/>
      <c r="G47" s="1255"/>
      <c r="H47" s="1256"/>
      <c r="I47" s="107" t="s">
        <v>507</v>
      </c>
      <c r="J47" s="108" t="s">
        <v>507</v>
      </c>
      <c r="K47" s="108" t="s">
        <v>507</v>
      </c>
      <c r="L47" s="108" t="s">
        <v>507</v>
      </c>
      <c r="M47" s="109" t="s">
        <v>507</v>
      </c>
    </row>
    <row r="48" spans="2:13" ht="27.75" customHeight="1">
      <c r="B48" s="1240"/>
      <c r="C48" s="1241"/>
      <c r="D48" s="106"/>
      <c r="E48" s="1244" t="s">
        <v>38</v>
      </c>
      <c r="F48" s="1244"/>
      <c r="G48" s="1244"/>
      <c r="H48" s="1245"/>
      <c r="I48" s="107" t="s">
        <v>507</v>
      </c>
      <c r="J48" s="108" t="s">
        <v>507</v>
      </c>
      <c r="K48" s="108" t="s">
        <v>507</v>
      </c>
      <c r="L48" s="108" t="s">
        <v>507</v>
      </c>
      <c r="M48" s="109" t="s">
        <v>507</v>
      </c>
    </row>
    <row r="49" spans="2:13" ht="27.75" customHeight="1">
      <c r="B49" s="1242"/>
      <c r="C49" s="1243"/>
      <c r="D49" s="106"/>
      <c r="E49" s="1244" t="s">
        <v>39</v>
      </c>
      <c r="F49" s="1244"/>
      <c r="G49" s="1244"/>
      <c r="H49" s="1245"/>
      <c r="I49" s="107" t="s">
        <v>507</v>
      </c>
      <c r="J49" s="108" t="s">
        <v>507</v>
      </c>
      <c r="K49" s="108" t="s">
        <v>507</v>
      </c>
      <c r="L49" s="108" t="s">
        <v>507</v>
      </c>
      <c r="M49" s="109" t="s">
        <v>507</v>
      </c>
    </row>
    <row r="50" spans="2:13" ht="27.75" customHeight="1">
      <c r="B50" s="1238" t="s">
        <v>40</v>
      </c>
      <c r="C50" s="1239"/>
      <c r="D50" s="112"/>
      <c r="E50" s="1244" t="s">
        <v>41</v>
      </c>
      <c r="F50" s="1244"/>
      <c r="G50" s="1244"/>
      <c r="H50" s="1245"/>
      <c r="I50" s="107">
        <v>3343</v>
      </c>
      <c r="J50" s="108">
        <v>2837</v>
      </c>
      <c r="K50" s="108">
        <v>3048</v>
      </c>
      <c r="L50" s="108">
        <v>3320</v>
      </c>
      <c r="M50" s="109">
        <v>3551</v>
      </c>
    </row>
    <row r="51" spans="2:13" ht="27.75" customHeight="1">
      <c r="B51" s="1240"/>
      <c r="C51" s="1241"/>
      <c r="D51" s="106"/>
      <c r="E51" s="1244" t="s">
        <v>42</v>
      </c>
      <c r="F51" s="1244"/>
      <c r="G51" s="1244"/>
      <c r="H51" s="1245"/>
      <c r="I51" s="107">
        <v>1994</v>
      </c>
      <c r="J51" s="108">
        <v>2086</v>
      </c>
      <c r="K51" s="108">
        <v>1866</v>
      </c>
      <c r="L51" s="108">
        <v>2337</v>
      </c>
      <c r="M51" s="109">
        <v>2496</v>
      </c>
    </row>
    <row r="52" spans="2:13" ht="27.75" customHeight="1">
      <c r="B52" s="1242"/>
      <c r="C52" s="1243"/>
      <c r="D52" s="106"/>
      <c r="E52" s="1244" t="s">
        <v>43</v>
      </c>
      <c r="F52" s="1244"/>
      <c r="G52" s="1244"/>
      <c r="H52" s="1245"/>
      <c r="I52" s="107">
        <v>13815</v>
      </c>
      <c r="J52" s="108">
        <v>13948</v>
      </c>
      <c r="K52" s="108">
        <v>13794</v>
      </c>
      <c r="L52" s="108">
        <v>13711</v>
      </c>
      <c r="M52" s="109">
        <v>13550</v>
      </c>
    </row>
    <row r="53" spans="2:13" ht="27.75" customHeight="1" thickBot="1">
      <c r="B53" s="1246" t="s">
        <v>44</v>
      </c>
      <c r="C53" s="1247"/>
      <c r="D53" s="113"/>
      <c r="E53" s="1248" t="s">
        <v>45</v>
      </c>
      <c r="F53" s="1248"/>
      <c r="G53" s="1248"/>
      <c r="H53" s="1249"/>
      <c r="I53" s="114">
        <v>9438</v>
      </c>
      <c r="J53" s="115">
        <v>9956</v>
      </c>
      <c r="K53" s="115">
        <v>10057</v>
      </c>
      <c r="L53" s="115">
        <v>9058</v>
      </c>
      <c r="M53" s="116">
        <v>8216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t7B85CDinS+CDEr+u/WehC4yWSOGDLcZ1EQ5Bxi9l5Aw2FZp/8UdHVqewrnvwURuXDUSDBcQ+tvqzuM6DlonQ==" saltValue="HU2/IXWp2QsIsc1whMC7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election activeCell="BD20" sqref="BD2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5" t="s">
        <v>48</v>
      </c>
      <c r="D55" s="1265"/>
      <c r="E55" s="1266"/>
      <c r="F55" s="128">
        <v>753</v>
      </c>
      <c r="G55" s="128">
        <v>1054</v>
      </c>
      <c r="H55" s="129">
        <v>1155</v>
      </c>
    </row>
    <row r="56" spans="2:8" ht="52.5" customHeight="1">
      <c r="B56" s="130"/>
      <c r="C56" s="1267" t="s">
        <v>49</v>
      </c>
      <c r="D56" s="1267"/>
      <c r="E56" s="1268"/>
      <c r="F56" s="131">
        <v>26</v>
      </c>
      <c r="G56" s="131">
        <v>26</v>
      </c>
      <c r="H56" s="132">
        <v>26</v>
      </c>
    </row>
    <row r="57" spans="2:8" ht="53.25" customHeight="1">
      <c r="B57" s="130"/>
      <c r="C57" s="1269" t="s">
        <v>50</v>
      </c>
      <c r="D57" s="1269"/>
      <c r="E57" s="1270"/>
      <c r="F57" s="133">
        <v>1921</v>
      </c>
      <c r="G57" s="133">
        <v>1814</v>
      </c>
      <c r="H57" s="134">
        <v>2040</v>
      </c>
    </row>
    <row r="58" spans="2:8" ht="45.75" customHeight="1">
      <c r="B58" s="135"/>
      <c r="C58" s="1257" t="s">
        <v>586</v>
      </c>
      <c r="D58" s="1258"/>
      <c r="E58" s="1259"/>
      <c r="F58" s="136">
        <v>762</v>
      </c>
      <c r="G58" s="136">
        <v>914</v>
      </c>
      <c r="H58" s="137">
        <v>1064</v>
      </c>
    </row>
    <row r="59" spans="2:8" ht="45.75" customHeight="1">
      <c r="B59" s="135"/>
      <c r="C59" s="1257" t="s">
        <v>587</v>
      </c>
      <c r="D59" s="1258"/>
      <c r="E59" s="1259"/>
      <c r="F59" s="136">
        <v>354</v>
      </c>
      <c r="G59" s="136">
        <v>404</v>
      </c>
      <c r="H59" s="137">
        <v>454</v>
      </c>
    </row>
    <row r="60" spans="2:8" ht="45.75" customHeight="1">
      <c r="B60" s="135"/>
      <c r="C60" s="1257" t="s">
        <v>588</v>
      </c>
      <c r="D60" s="1258"/>
      <c r="E60" s="1259"/>
      <c r="F60" s="136">
        <v>102</v>
      </c>
      <c r="G60" s="136">
        <v>103</v>
      </c>
      <c r="H60" s="137">
        <v>103</v>
      </c>
    </row>
    <row r="61" spans="2:8" ht="45.75" customHeight="1">
      <c r="B61" s="135"/>
      <c r="C61" s="1257" t="s">
        <v>589</v>
      </c>
      <c r="D61" s="1258"/>
      <c r="E61" s="1259"/>
      <c r="F61" s="136">
        <v>15</v>
      </c>
      <c r="G61" s="136">
        <v>10</v>
      </c>
      <c r="H61" s="137">
        <v>49</v>
      </c>
    </row>
    <row r="62" spans="2:8" ht="45.75" customHeight="1" thickBot="1">
      <c r="B62" s="138"/>
      <c r="C62" s="1260" t="s">
        <v>590</v>
      </c>
      <c r="D62" s="1261"/>
      <c r="E62" s="1262"/>
      <c r="F62" s="139">
        <v>382</v>
      </c>
      <c r="G62" s="139">
        <v>379</v>
      </c>
      <c r="H62" s="140">
        <v>367</v>
      </c>
    </row>
    <row r="63" spans="2:8" ht="52.5" customHeight="1" thickBot="1">
      <c r="B63" s="141"/>
      <c r="C63" s="1263" t="s">
        <v>51</v>
      </c>
      <c r="D63" s="1263"/>
      <c r="E63" s="1264"/>
      <c r="F63" s="142">
        <v>2701</v>
      </c>
      <c r="G63" s="142">
        <v>2895</v>
      </c>
      <c r="H63" s="143">
        <v>3221</v>
      </c>
    </row>
    <row r="64" spans="2:8" ht="15" customHeight="1"/>
  </sheetData>
  <sheetProtection algorithmName="SHA-512" hashValue="esoNw/n2hzd4r+2wifICFC3JNf4IvMfDTMrpOfwu9Yvb1yPocPxWT98XVnJ0qqrgyG3PShB7oGxwdWhGdrWTGg==" saltValue="mo8bw3smpqbPJ9qBUQu+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90" zoomScaleNormal="90" zoomScaleSheetLayoutView="55" workbookViewId="0">
      <selection activeCell="AN65" sqref="AN65:DC69"/>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595</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549</v>
      </c>
      <c r="BQ50" s="1305"/>
      <c r="BR50" s="1305"/>
      <c r="BS50" s="1305"/>
      <c r="BT50" s="1305"/>
      <c r="BU50" s="1305"/>
      <c r="BV50" s="1305"/>
      <c r="BW50" s="1305"/>
      <c r="BX50" s="1305" t="s">
        <v>550</v>
      </c>
      <c r="BY50" s="1305"/>
      <c r="BZ50" s="1305"/>
      <c r="CA50" s="1305"/>
      <c r="CB50" s="1305"/>
      <c r="CC50" s="1305"/>
      <c r="CD50" s="1305"/>
      <c r="CE50" s="1305"/>
      <c r="CF50" s="1305" t="s">
        <v>551</v>
      </c>
      <c r="CG50" s="1305"/>
      <c r="CH50" s="1305"/>
      <c r="CI50" s="1305"/>
      <c r="CJ50" s="1305"/>
      <c r="CK50" s="1305"/>
      <c r="CL50" s="1305"/>
      <c r="CM50" s="1305"/>
      <c r="CN50" s="1305" t="s">
        <v>552</v>
      </c>
      <c r="CO50" s="1305"/>
      <c r="CP50" s="1305"/>
      <c r="CQ50" s="1305"/>
      <c r="CR50" s="1305"/>
      <c r="CS50" s="1305"/>
      <c r="CT50" s="1305"/>
      <c r="CU50" s="1305"/>
      <c r="CV50" s="1305" t="s">
        <v>553</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v>95.9</v>
      </c>
      <c r="BQ51" s="1310"/>
      <c r="BR51" s="1310"/>
      <c r="BS51" s="1310"/>
      <c r="BT51" s="1310"/>
      <c r="BU51" s="1310"/>
      <c r="BV51" s="1310"/>
      <c r="BW51" s="1310"/>
      <c r="BX51" s="1310">
        <v>102.2</v>
      </c>
      <c r="BY51" s="1310"/>
      <c r="BZ51" s="1310"/>
      <c r="CA51" s="1310"/>
      <c r="CB51" s="1310"/>
      <c r="CC51" s="1310"/>
      <c r="CD51" s="1310"/>
      <c r="CE51" s="1310"/>
      <c r="CF51" s="1310">
        <v>102.2</v>
      </c>
      <c r="CG51" s="1310"/>
      <c r="CH51" s="1310"/>
      <c r="CI51" s="1310"/>
      <c r="CJ51" s="1310"/>
      <c r="CK51" s="1310"/>
      <c r="CL51" s="1310"/>
      <c r="CM51" s="1310"/>
      <c r="CN51" s="1310">
        <v>91.5</v>
      </c>
      <c r="CO51" s="1310"/>
      <c r="CP51" s="1310"/>
      <c r="CQ51" s="1310"/>
      <c r="CR51" s="1310"/>
      <c r="CS51" s="1310"/>
      <c r="CT51" s="1310"/>
      <c r="CU51" s="1310"/>
      <c r="CV51" s="1310">
        <v>81.8</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10">
        <v>59.4</v>
      </c>
      <c r="BQ53" s="1310"/>
      <c r="BR53" s="1310"/>
      <c r="BS53" s="1310"/>
      <c r="BT53" s="1310"/>
      <c r="BU53" s="1310"/>
      <c r="BV53" s="1310"/>
      <c r="BW53" s="1310"/>
      <c r="BX53" s="1310">
        <v>60.5</v>
      </c>
      <c r="BY53" s="1310"/>
      <c r="BZ53" s="1310"/>
      <c r="CA53" s="1310"/>
      <c r="CB53" s="1310"/>
      <c r="CC53" s="1310"/>
      <c r="CD53" s="1310"/>
      <c r="CE53" s="1310"/>
      <c r="CF53" s="1310">
        <v>62</v>
      </c>
      <c r="CG53" s="1310"/>
      <c r="CH53" s="1310"/>
      <c r="CI53" s="1310"/>
      <c r="CJ53" s="1310"/>
      <c r="CK53" s="1310"/>
      <c r="CL53" s="1310"/>
      <c r="CM53" s="1310"/>
      <c r="CN53" s="1310">
        <v>63.6</v>
      </c>
      <c r="CO53" s="1310"/>
      <c r="CP53" s="1310"/>
      <c r="CQ53" s="1310"/>
      <c r="CR53" s="1310"/>
      <c r="CS53" s="1310"/>
      <c r="CT53" s="1310"/>
      <c r="CU53" s="1310"/>
      <c r="CV53" s="1310">
        <v>65.099999999999994</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599</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598</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600</v>
      </c>
    </row>
    <row r="64" spans="1:109">
      <c r="B64" s="1280"/>
      <c r="G64" s="1287"/>
      <c r="I64" s="1320"/>
      <c r="J64" s="1320"/>
      <c r="K64" s="1320"/>
      <c r="L64" s="1320"/>
      <c r="M64" s="1320"/>
      <c r="N64" s="1321"/>
      <c r="AM64" s="1287"/>
      <c r="AN64" s="1287" t="s">
        <v>593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c r="B65" s="1280"/>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595</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549</v>
      </c>
      <c r="BQ72" s="1305"/>
      <c r="BR72" s="1305"/>
      <c r="BS72" s="1305"/>
      <c r="BT72" s="1305"/>
      <c r="BU72" s="1305"/>
      <c r="BV72" s="1305"/>
      <c r="BW72" s="1305"/>
      <c r="BX72" s="1305" t="s">
        <v>550</v>
      </c>
      <c r="BY72" s="1305"/>
      <c r="BZ72" s="1305"/>
      <c r="CA72" s="1305"/>
      <c r="CB72" s="1305"/>
      <c r="CC72" s="1305"/>
      <c r="CD72" s="1305"/>
      <c r="CE72" s="1305"/>
      <c r="CF72" s="1305" t="s">
        <v>551</v>
      </c>
      <c r="CG72" s="1305"/>
      <c r="CH72" s="1305"/>
      <c r="CI72" s="1305"/>
      <c r="CJ72" s="1305"/>
      <c r="CK72" s="1305"/>
      <c r="CL72" s="1305"/>
      <c r="CM72" s="1305"/>
      <c r="CN72" s="1305" t="s">
        <v>552</v>
      </c>
      <c r="CO72" s="1305"/>
      <c r="CP72" s="1305"/>
      <c r="CQ72" s="1305"/>
      <c r="CR72" s="1305"/>
      <c r="CS72" s="1305"/>
      <c r="CT72" s="1305"/>
      <c r="CU72" s="1305"/>
      <c r="CV72" s="1305" t="s">
        <v>553</v>
      </c>
      <c r="CW72" s="1305"/>
      <c r="CX72" s="1305"/>
      <c r="CY72" s="1305"/>
      <c r="CZ72" s="1305"/>
      <c r="DA72" s="1305"/>
      <c r="DB72" s="1305"/>
      <c r="DC72" s="1305"/>
    </row>
    <row r="73" spans="2:107">
      <c r="B73" s="1280"/>
      <c r="G73" s="1306"/>
      <c r="H73" s="1306"/>
      <c r="I73" s="1306"/>
      <c r="J73" s="1306"/>
      <c r="K73" s="1327"/>
      <c r="L73" s="1327"/>
      <c r="M73" s="1327"/>
      <c r="N73" s="1327"/>
      <c r="AM73" s="1298"/>
      <c r="AN73" s="1309" t="s">
        <v>596</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10">
        <v>95.9</v>
      </c>
      <c r="BQ73" s="1310"/>
      <c r="BR73" s="1310"/>
      <c r="BS73" s="1310"/>
      <c r="BT73" s="1310"/>
      <c r="BU73" s="1310"/>
      <c r="BV73" s="1310"/>
      <c r="BW73" s="1310"/>
      <c r="BX73" s="1310">
        <v>102.2</v>
      </c>
      <c r="BY73" s="1310"/>
      <c r="BZ73" s="1310"/>
      <c r="CA73" s="1310"/>
      <c r="CB73" s="1310"/>
      <c r="CC73" s="1310"/>
      <c r="CD73" s="1310"/>
      <c r="CE73" s="1310"/>
      <c r="CF73" s="1310">
        <v>102.2</v>
      </c>
      <c r="CG73" s="1310"/>
      <c r="CH73" s="1310"/>
      <c r="CI73" s="1310"/>
      <c r="CJ73" s="1310"/>
      <c r="CK73" s="1310"/>
      <c r="CL73" s="1310"/>
      <c r="CM73" s="1310"/>
      <c r="CN73" s="1310">
        <v>91.5</v>
      </c>
      <c r="CO73" s="1310"/>
      <c r="CP73" s="1310"/>
      <c r="CQ73" s="1310"/>
      <c r="CR73" s="1310"/>
      <c r="CS73" s="1310"/>
      <c r="CT73" s="1310"/>
      <c r="CU73" s="1310"/>
      <c r="CV73" s="1310">
        <v>81.8</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10">
        <v>10.6</v>
      </c>
      <c r="BQ75" s="1310"/>
      <c r="BR75" s="1310"/>
      <c r="BS75" s="1310"/>
      <c r="BT75" s="1310"/>
      <c r="BU75" s="1310"/>
      <c r="BV75" s="1310"/>
      <c r="BW75" s="1310"/>
      <c r="BX75" s="1310">
        <v>8.5</v>
      </c>
      <c r="BY75" s="1310"/>
      <c r="BZ75" s="1310"/>
      <c r="CA75" s="1310"/>
      <c r="CB75" s="1310"/>
      <c r="CC75" s="1310"/>
      <c r="CD75" s="1310"/>
      <c r="CE75" s="1310"/>
      <c r="CF75" s="1310">
        <v>9.5</v>
      </c>
      <c r="CG75" s="1310"/>
      <c r="CH75" s="1310"/>
      <c r="CI75" s="1310"/>
      <c r="CJ75" s="1310"/>
      <c r="CK75" s="1310"/>
      <c r="CL75" s="1310"/>
      <c r="CM75" s="1310"/>
      <c r="CN75" s="1310">
        <v>9.8000000000000007</v>
      </c>
      <c r="CO75" s="1310"/>
      <c r="CP75" s="1310"/>
      <c r="CQ75" s="1310"/>
      <c r="CR75" s="1310"/>
      <c r="CS75" s="1310"/>
      <c r="CT75" s="1310"/>
      <c r="CU75" s="1310"/>
      <c r="CV75" s="1310">
        <v>9.9</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599</v>
      </c>
      <c r="AO77" s="1305"/>
      <c r="AP77" s="1305"/>
      <c r="AQ77" s="1305"/>
      <c r="AR77" s="1305"/>
      <c r="AS77" s="1305"/>
      <c r="AT77" s="1305"/>
      <c r="AU77" s="1305"/>
      <c r="AV77" s="1305"/>
      <c r="AW77" s="1305"/>
      <c r="AX77" s="1305"/>
      <c r="AY77" s="1305"/>
      <c r="AZ77" s="1305"/>
      <c r="BA77" s="1305"/>
      <c r="BB77" s="1309" t="s">
        <v>597</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602</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9t/rl4W0z0gL+LaDnMqZwAPgXTpvq6dOIe8XUZVmI0hO16ciOGKYzqyFwwgikNk65S4aVqRinIGE9KXHEB7IlA==" saltValue="oAFOHrF1uPN1KOJkJEP3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86" zoomScale="80" zoomScaleNormal="80" zoomScaleSheetLayoutView="8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495</v>
      </c>
    </row>
  </sheetData>
  <sheetProtection algorithmName="SHA-512" hashValue="Hz3Mzze3pdHucexVNsrz41cSz8G7v3uYwpvrrjwkYhPxemiJhlnWhsKLdydAqjoHGe01oO5XxLXsj9r/rY/hRQ==" saltValue="9sgX4oGZ8bHY2f9ygovkM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 zoomScale="80" zoomScaleNormal="8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495</v>
      </c>
    </row>
  </sheetData>
  <sheetProtection algorithmName="SHA-512" hashValue="fNq93giuxoaDT0tLFQNC7Uczy03o4fvziYUgnCnU9Yo6ui9NJAQXgEn3OAwV2ryV0O+PaECGDIzDfwF8slyhoA==" saltValue="Pxrsiw1+bQS3FDkXQWT1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36003</v>
      </c>
      <c r="E3" s="162"/>
      <c r="F3" s="163">
        <v>54227</v>
      </c>
      <c r="G3" s="164"/>
      <c r="H3" s="165"/>
    </row>
    <row r="4" spans="1:8">
      <c r="A4" s="166"/>
      <c r="B4" s="167"/>
      <c r="C4" s="168"/>
      <c r="D4" s="169">
        <v>33996</v>
      </c>
      <c r="E4" s="170"/>
      <c r="F4" s="171">
        <v>29694</v>
      </c>
      <c r="G4" s="172"/>
      <c r="H4" s="173"/>
    </row>
    <row r="5" spans="1:8">
      <c r="A5" s="154" t="s">
        <v>541</v>
      </c>
      <c r="B5" s="159"/>
      <c r="C5" s="160"/>
      <c r="D5" s="161">
        <v>42968</v>
      </c>
      <c r="E5" s="162"/>
      <c r="F5" s="163">
        <v>57295</v>
      </c>
      <c r="G5" s="164"/>
      <c r="H5" s="165"/>
    </row>
    <row r="6" spans="1:8">
      <c r="A6" s="166"/>
      <c r="B6" s="167"/>
      <c r="C6" s="168"/>
      <c r="D6" s="169">
        <v>35576</v>
      </c>
      <c r="E6" s="170"/>
      <c r="F6" s="171">
        <v>32771</v>
      </c>
      <c r="G6" s="172"/>
      <c r="H6" s="173"/>
    </row>
    <row r="7" spans="1:8">
      <c r="A7" s="154" t="s">
        <v>542</v>
      </c>
      <c r="B7" s="159"/>
      <c r="C7" s="160"/>
      <c r="D7" s="161">
        <v>38790</v>
      </c>
      <c r="E7" s="162"/>
      <c r="F7" s="163">
        <v>54110</v>
      </c>
      <c r="G7" s="164"/>
      <c r="H7" s="165"/>
    </row>
    <row r="8" spans="1:8">
      <c r="A8" s="166"/>
      <c r="B8" s="167"/>
      <c r="C8" s="168"/>
      <c r="D8" s="169">
        <v>30529</v>
      </c>
      <c r="E8" s="170"/>
      <c r="F8" s="171">
        <v>30620</v>
      </c>
      <c r="G8" s="172"/>
      <c r="H8" s="173"/>
    </row>
    <row r="9" spans="1:8">
      <c r="A9" s="154" t="s">
        <v>543</v>
      </c>
      <c r="B9" s="159"/>
      <c r="C9" s="160"/>
      <c r="D9" s="161">
        <v>33015</v>
      </c>
      <c r="E9" s="162"/>
      <c r="F9" s="163">
        <v>54684</v>
      </c>
      <c r="G9" s="164"/>
      <c r="H9" s="165"/>
    </row>
    <row r="10" spans="1:8">
      <c r="A10" s="166"/>
      <c r="B10" s="167"/>
      <c r="C10" s="168"/>
      <c r="D10" s="169">
        <v>30041</v>
      </c>
      <c r="E10" s="170"/>
      <c r="F10" s="171">
        <v>32829</v>
      </c>
      <c r="G10" s="172"/>
      <c r="H10" s="173"/>
    </row>
    <row r="11" spans="1:8">
      <c r="A11" s="154" t="s">
        <v>544</v>
      </c>
      <c r="B11" s="159"/>
      <c r="C11" s="160"/>
      <c r="D11" s="161">
        <v>32257</v>
      </c>
      <c r="E11" s="162"/>
      <c r="F11" s="163">
        <v>62383</v>
      </c>
      <c r="G11" s="164"/>
      <c r="H11" s="165"/>
    </row>
    <row r="12" spans="1:8">
      <c r="A12" s="166"/>
      <c r="B12" s="167"/>
      <c r="C12" s="174"/>
      <c r="D12" s="169">
        <v>24191</v>
      </c>
      <c r="E12" s="170"/>
      <c r="F12" s="171">
        <v>35325</v>
      </c>
      <c r="G12" s="172"/>
      <c r="H12" s="173"/>
    </row>
    <row r="13" spans="1:8">
      <c r="A13" s="154"/>
      <c r="B13" s="159"/>
      <c r="C13" s="175"/>
      <c r="D13" s="176">
        <v>36607</v>
      </c>
      <c r="E13" s="177"/>
      <c r="F13" s="178">
        <v>56540</v>
      </c>
      <c r="G13" s="179"/>
      <c r="H13" s="165"/>
    </row>
    <row r="14" spans="1:8">
      <c r="A14" s="166"/>
      <c r="B14" s="167"/>
      <c r="C14" s="168"/>
      <c r="D14" s="169">
        <v>30867</v>
      </c>
      <c r="E14" s="170"/>
      <c r="F14" s="171">
        <v>32248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8.1999999999999993</v>
      </c>
      <c r="C19" s="180">
        <f>ROUND(VALUE(SUBSTITUTE(実質収支比率等に係る経年分析!G$48,"▲","-")),2)</f>
        <v>9.6</v>
      </c>
      <c r="D19" s="180">
        <f>ROUND(VALUE(SUBSTITUTE(実質収支比率等に係る経年分析!H$48,"▲","-")),2)</f>
        <v>9.33</v>
      </c>
      <c r="E19" s="180">
        <f>ROUND(VALUE(SUBSTITUTE(実質収支比率等に係る経年分析!I$48,"▲","-")),2)</f>
        <v>10.54</v>
      </c>
      <c r="F19" s="180">
        <f>ROUND(VALUE(SUBSTITUTE(実質収支比率等に係る経年分析!J$48,"▲","-")),2)</f>
        <v>9.32</v>
      </c>
    </row>
    <row r="20" spans="1:11">
      <c r="A20" s="180" t="s">
        <v>55</v>
      </c>
      <c r="B20" s="180">
        <f>ROUND(VALUE(SUBSTITUTE(実質収支比率等に係る経年分析!F$47,"▲","-")),2)</f>
        <v>11.77</v>
      </c>
      <c r="C20" s="180">
        <f>ROUND(VALUE(SUBSTITUTE(実質収支比率等に係る経年分析!G$47,"▲","-")),2)</f>
        <v>8.24</v>
      </c>
      <c r="D20" s="180">
        <f>ROUND(VALUE(SUBSTITUTE(実質収支比率等に係る経年分析!H$47,"▲","-")),2)</f>
        <v>6.81</v>
      </c>
      <c r="E20" s="180">
        <f>ROUND(VALUE(SUBSTITUTE(実質収支比率等に係る経年分析!I$47,"▲","-")),2)</f>
        <v>9.48</v>
      </c>
      <c r="F20" s="180">
        <f>ROUND(VALUE(SUBSTITUTE(実質収支比率等に係る経年分析!J$47,"▲","-")),2)</f>
        <v>10.29</v>
      </c>
    </row>
    <row r="21" spans="1:11">
      <c r="A21" s="180" t="s">
        <v>56</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-2.31</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4.0199999999999996</v>
      </c>
      <c r="F21" s="180">
        <f>IF(ISNUMBER(VALUE(SUBSTITUTE(実質収支比率等に係る経年分析!J$49,"▲","-"))),ROUND(VALUE(SUBSTITUTE(実質収支比率等に係る経年分析!J$49,"▲","-")),2),NA())</f>
        <v>-0.22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中小企業従業員退職金等共済事業特別会計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住宅資金貸付事業特別会計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4.1399999999999997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8.3699999999999992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1459</v>
      </c>
      <c r="E42" s="182"/>
      <c r="F42" s="182"/>
      <c r="G42" s="182">
        <f>'実質公債費比率（分子）の構造'!L$52</f>
        <v>1434</v>
      </c>
      <c r="H42" s="182"/>
      <c r="I42" s="182"/>
      <c r="J42" s="182">
        <f>'実質公債費比率（分子）の構造'!M$52</f>
        <v>1438</v>
      </c>
      <c r="K42" s="182"/>
      <c r="L42" s="182"/>
      <c r="M42" s="182">
        <f>'実質公債費比率（分子）の構造'!N$52</f>
        <v>1543</v>
      </c>
      <c r="N42" s="182"/>
      <c r="O42" s="182"/>
      <c r="P42" s="182">
        <f>'実質公債費比率（分子）の構造'!O$52</f>
        <v>1495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8</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503</v>
      </c>
      <c r="C46" s="182"/>
      <c r="D46" s="182"/>
      <c r="E46" s="182">
        <f>'実質公債費比率（分子）の構造'!L$48</f>
        <v>567</v>
      </c>
      <c r="F46" s="182"/>
      <c r="G46" s="182"/>
      <c r="H46" s="182">
        <f>'実質公債費比率（分子）の構造'!M$48</f>
        <v>549</v>
      </c>
      <c r="I46" s="182"/>
      <c r="J46" s="182"/>
      <c r="K46" s="182">
        <f>'実質公債費比率（分子）の構造'!N$48</f>
        <v>551</v>
      </c>
      <c r="L46" s="182"/>
      <c r="M46" s="182"/>
      <c r="N46" s="182">
        <f>'実質公債費比率（分子）の構造'!O$48</f>
        <v>553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1739</v>
      </c>
      <c r="C49" s="182"/>
      <c r="D49" s="182"/>
      <c r="E49" s="182">
        <f>'実質公債費比率（分子）の構造'!L$45</f>
        <v>1800</v>
      </c>
      <c r="F49" s="182"/>
      <c r="G49" s="182"/>
      <c r="H49" s="182">
        <f>'実質公債費比率（分子）の構造'!M$45</f>
        <v>1917</v>
      </c>
      <c r="I49" s="182"/>
      <c r="J49" s="182"/>
      <c r="K49" s="182">
        <f>'実質公債費比率（分子）の構造'!N$45</f>
        <v>1959</v>
      </c>
      <c r="L49" s="182"/>
      <c r="M49" s="182"/>
      <c r="N49" s="182">
        <f>'実質公債費比率（分子）の構造'!O$45</f>
        <v>1911</v>
      </c>
      <c r="O49" s="182"/>
      <c r="P49" s="182"/>
    </row>
    <row r="50" spans="1:16">
      <c r="A50" s="182" t="s">
        <v>71</v>
      </c>
      <c r="B50" s="182" t="e">
        <f>NA()</f>
        <v>#N/A</v>
      </c>
      <c r="C50" s="182">
        <f>IF(ISNUMBER('実質公債費比率（分子）の構造'!K$53),'実質公債費比率（分子）の構造'!K$53,NA())</f>
        <v>804</v>
      </c>
      <c r="D50" s="182" t="e">
        <f>NA()</f>
        <v>#N/A</v>
      </c>
      <c r="E50" s="182" t="e">
        <f>NA()</f>
        <v>#N/A</v>
      </c>
      <c r="F50" s="182">
        <f>IF(ISNUMBER('実質公債費比率（分子）の構造'!L$53),'実質公債費比率（分子）の構造'!L$53,NA())</f>
        <v>954</v>
      </c>
      <c r="G50" s="182" t="e">
        <f>NA()</f>
        <v>#N/A</v>
      </c>
      <c r="H50" s="182" t="e">
        <f>NA()</f>
        <v>#N/A</v>
      </c>
      <c r="I50" s="182">
        <f>IF(ISNUMBER('実質公債費比率（分子）の構造'!M$53),'実質公債費比率（分子）の構造'!M$53,NA())</f>
        <v>1049</v>
      </c>
      <c r="J50" s="182" t="e">
        <f>NA()</f>
        <v>#N/A</v>
      </c>
      <c r="K50" s="182" t="e">
        <f>NA()</f>
        <v>#N/A</v>
      </c>
      <c r="L50" s="182">
        <f>IF(ISNUMBER('実質公債費比率（分子）の構造'!N$53),'実質公債費比率（分子）の構造'!N$53,NA())</f>
        <v>975</v>
      </c>
      <c r="M50" s="182" t="e">
        <f>NA()</f>
        <v>#N/A</v>
      </c>
      <c r="N50" s="182" t="e">
        <f>NA()</f>
        <v>#N/A</v>
      </c>
      <c r="O50" s="182">
        <f>IF(ISNUMBER('実質公債費比率（分子）の構造'!O$53),'実質公債費比率（分子）の構造'!O$53,NA())</f>
        <v>969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13815</v>
      </c>
      <c r="E56" s="181"/>
      <c r="F56" s="181"/>
      <c r="G56" s="181">
        <f>'将来負担比率（分子）の構造'!J$52</f>
        <v>13948</v>
      </c>
      <c r="H56" s="181"/>
      <c r="I56" s="181"/>
      <c r="J56" s="181">
        <f>'将来負担比率（分子）の構造'!K$52</f>
        <v>13794</v>
      </c>
      <c r="K56" s="181"/>
      <c r="L56" s="181"/>
      <c r="M56" s="181">
        <f>'将来負担比率（分子）の構造'!L$52</f>
        <v>13711</v>
      </c>
      <c r="N56" s="181"/>
      <c r="O56" s="181"/>
      <c r="P56" s="181">
        <f>'将来負担比率（分子）の構造'!M$52</f>
        <v>13550</v>
      </c>
    </row>
    <row r="57" spans="1:16">
      <c r="A57" s="181" t="s">
        <v>42</v>
      </c>
      <c r="B57" s="181"/>
      <c r="C57" s="181"/>
      <c r="D57" s="181">
        <f>'将来負担比率（分子）の構造'!I$51</f>
        <v>1994</v>
      </c>
      <c r="E57" s="181"/>
      <c r="F57" s="181"/>
      <c r="G57" s="181">
        <f>'将来負担比率（分子）の構造'!J$51</f>
        <v>2086</v>
      </c>
      <c r="H57" s="181"/>
      <c r="I57" s="181"/>
      <c r="J57" s="181">
        <f>'将来負担比率（分子）の構造'!K$51</f>
        <v>1866</v>
      </c>
      <c r="K57" s="181"/>
      <c r="L57" s="181"/>
      <c r="M57" s="181">
        <f>'将来負担比率（分子）の構造'!L$51</f>
        <v>2337</v>
      </c>
      <c r="N57" s="181"/>
      <c r="O57" s="181"/>
      <c r="P57" s="181">
        <f>'将来負担比率（分子）の構造'!M$51</f>
        <v>2496</v>
      </c>
    </row>
    <row r="58" spans="1:16">
      <c r="A58" s="181" t="s">
        <v>41</v>
      </c>
      <c r="B58" s="181"/>
      <c r="C58" s="181"/>
      <c r="D58" s="181">
        <f>'将来負担比率（分子）の構造'!I$50</f>
        <v>3343</v>
      </c>
      <c r="E58" s="181"/>
      <c r="F58" s="181"/>
      <c r="G58" s="181">
        <f>'将来負担比率（分子）の構造'!J$50</f>
        <v>2837</v>
      </c>
      <c r="H58" s="181"/>
      <c r="I58" s="181"/>
      <c r="J58" s="181">
        <f>'将来負担比率（分子）の構造'!K$50</f>
        <v>3048</v>
      </c>
      <c r="K58" s="181"/>
      <c r="L58" s="181"/>
      <c r="M58" s="181">
        <f>'将来負担比率（分子）の構造'!L$50</f>
        <v>3320</v>
      </c>
      <c r="N58" s="181"/>
      <c r="O58" s="181"/>
      <c r="P58" s="181">
        <f>'将来負担比率（分子）の構造'!M$50</f>
        <v>3551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91</v>
      </c>
      <c r="C61" s="181"/>
      <c r="D61" s="181"/>
      <c r="E61" s="181">
        <f>'将来負担比率（分子）の構造'!J$46</f>
        <v>52</v>
      </c>
      <c r="F61" s="181"/>
      <c r="G61" s="181"/>
      <c r="H61" s="181">
        <f>'将来負担比率（分子）の構造'!K$46</f>
        <v>15</v>
      </c>
      <c r="I61" s="181"/>
      <c r="J61" s="181"/>
      <c r="K61" s="181">
        <f>'将来負担比率（分子）の構造'!L$46</f>
        <v>59</v>
      </c>
      <c r="L61" s="181"/>
      <c r="M61" s="181"/>
      <c r="N61" s="181" t="str">
        <f>'将来負担比率（分子）の構造'!M$46</f>
        <v>-</v>
      </c>
      <c r="O61" s="181"/>
      <c r="P61" s="181"/>
    </row>
    <row r="62" spans="1:16">
      <c r="A62" s="181" t="s">
        <v>35</v>
      </c>
      <c r="B62" s="181">
        <f>'将来負担比率（分子）の構造'!I$45</f>
        <v>4431</v>
      </c>
      <c r="C62" s="181"/>
      <c r="D62" s="181"/>
      <c r="E62" s="181">
        <f>'将来負担比率（分子）の構造'!J$45</f>
        <v>4328</v>
      </c>
      <c r="F62" s="181"/>
      <c r="G62" s="181"/>
      <c r="H62" s="181">
        <f>'将来負担比率（分子）の構造'!K$45</f>
        <v>4274</v>
      </c>
      <c r="I62" s="181"/>
      <c r="J62" s="181"/>
      <c r="K62" s="181">
        <f>'将来負担比率（分子）の構造'!L$45</f>
        <v>4114</v>
      </c>
      <c r="L62" s="181"/>
      <c r="M62" s="181"/>
      <c r="N62" s="181">
        <f>'将来負担比率（分子）の構造'!M$45</f>
        <v>3973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5524</v>
      </c>
      <c r="C64" s="181"/>
      <c r="D64" s="181"/>
      <c r="E64" s="181">
        <f>'将来負担比率（分子）の構造'!J$43</f>
        <v>5784</v>
      </c>
      <c r="F64" s="181"/>
      <c r="G64" s="181"/>
      <c r="H64" s="181">
        <f>'将来負担比率（分子）の構造'!K$43</f>
        <v>5871</v>
      </c>
      <c r="I64" s="181"/>
      <c r="J64" s="181"/>
      <c r="K64" s="181">
        <f>'将来負担比率（分子）の構造'!L$43</f>
        <v>6000</v>
      </c>
      <c r="L64" s="181"/>
      <c r="M64" s="181"/>
      <c r="N64" s="181">
        <f>'将来負担比率（分子）の構造'!M$43</f>
        <v>5536</v>
      </c>
      <c r="O64" s="181"/>
      <c r="P64" s="181"/>
    </row>
    <row r="65" spans="1:16">
      <c r="A65" s="181" t="s">
        <v>32</v>
      </c>
      <c r="B65" s="181">
        <f>'将来負担比率（分子）の構造'!I$42</f>
        <v>143</v>
      </c>
      <c r="C65" s="181"/>
      <c r="D65" s="181"/>
      <c r="E65" s="181">
        <f>'将来負担比率（分子）の構造'!J$42</f>
        <v>91</v>
      </c>
      <c r="F65" s="181"/>
      <c r="G65" s="181"/>
      <c r="H65" s="181">
        <f>'将来負担比率（分子）の構造'!K$42</f>
        <v>39</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18401</v>
      </c>
      <c r="C66" s="181"/>
      <c r="D66" s="181"/>
      <c r="E66" s="181">
        <f>'将来負担比率（分子）の構造'!J$41</f>
        <v>18572</v>
      </c>
      <c r="F66" s="181"/>
      <c r="G66" s="181"/>
      <c r="H66" s="181">
        <f>'将来負担比率（分子）の構造'!K$41</f>
        <v>18567</v>
      </c>
      <c r="I66" s="181"/>
      <c r="J66" s="181"/>
      <c r="K66" s="181">
        <f>'将来負担比率（分子）の構造'!L$41</f>
        <v>18253</v>
      </c>
      <c r="L66" s="181"/>
      <c r="M66" s="181"/>
      <c r="N66" s="181">
        <f>'将来負担比率（分子）の構造'!M$41</f>
        <v>18305</v>
      </c>
      <c r="O66" s="181"/>
      <c r="P66" s="181"/>
    </row>
    <row r="67" spans="1:16">
      <c r="A67" s="181" t="s">
        <v>75</v>
      </c>
      <c r="B67" s="181" t="e">
        <f>NA()</f>
        <v>#N/A</v>
      </c>
      <c r="C67" s="181">
        <f>IF(ISNUMBER('将来負担比率（分子）の構造'!I$53), IF('将来負担比率（分子）の構造'!I$53 &lt; 0, 0, '将来負担比率（分子）の構造'!I$53), NA())</f>
        <v>9438</v>
      </c>
      <c r="D67" s="181" t="e">
        <f>NA()</f>
        <v>#N/A</v>
      </c>
      <c r="E67" s="181" t="e">
        <f>NA()</f>
        <v>#N/A</v>
      </c>
      <c r="F67" s="181">
        <f>IF(ISNUMBER('将来負担比率（分子）の構造'!J$53), IF('将来負担比率（分子）の構造'!J$53 &lt; 0, 0, '将来負担比率（分子）の構造'!J$53), NA())</f>
        <v>9956</v>
      </c>
      <c r="G67" s="181" t="e">
        <f>NA()</f>
        <v>#N/A</v>
      </c>
      <c r="H67" s="181" t="e">
        <f>NA()</f>
        <v>#N/A</v>
      </c>
      <c r="I67" s="181">
        <f>IF(ISNUMBER('将来負担比率（分子）の構造'!K$53), IF('将来負担比率（分子）の構造'!K$53 &lt; 0, 0, '将来負担比率（分子）の構造'!K$53), NA())</f>
        <v>10057</v>
      </c>
      <c r="J67" s="181" t="e">
        <f>NA()</f>
        <v>#N/A</v>
      </c>
      <c r="K67" s="181" t="e">
        <f>NA()</f>
        <v>#N/A</v>
      </c>
      <c r="L67" s="181">
        <f>IF(ISNUMBER('将来負担比率（分子）の構造'!L$53), IF('将来負担比率（分子）の構造'!L$53 &lt; 0, 0, '将来負担比率（分子）の構造'!L$53), NA())</f>
        <v>9058</v>
      </c>
      <c r="M67" s="181" t="e">
        <f>NA()</f>
        <v>#N/A</v>
      </c>
      <c r="N67" s="181" t="e">
        <f>NA()</f>
        <v>#N/A</v>
      </c>
      <c r="O67" s="181">
        <f>IF(ISNUMBER('将来負担比率（分子）の構造'!M$53), IF('将来負担比率（分子）の構造'!M$53 &lt; 0, 0, '将来負担比率（分子）の構造'!M$53), NA())</f>
        <v>8216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753</v>
      </c>
      <c r="C72" s="185">
        <f>基金残高に係る経年分析!G55</f>
        <v>1054</v>
      </c>
      <c r="D72" s="185">
        <f>基金残高に係る経年分析!H55</f>
        <v>1155</v>
      </c>
    </row>
    <row r="73" spans="1:16">
      <c r="A73" s="184" t="s">
        <v>78</v>
      </c>
      <c r="B73" s="185">
        <f>基金残高に係る経年分析!F56</f>
        <v>26</v>
      </c>
      <c r="C73" s="185">
        <f>基金残高に係る経年分析!G56</f>
        <v>26</v>
      </c>
      <c r="D73" s="185">
        <f>基金残高に係る経年分析!H56</f>
        <v>26</v>
      </c>
    </row>
    <row r="74" spans="1:16">
      <c r="A74" s="184" t="s">
        <v>79</v>
      </c>
      <c r="B74" s="185">
        <f>基金残高に係る経年分析!F57</f>
        <v>1921</v>
      </c>
      <c r="C74" s="185">
        <f>基金残高に係る経年分析!G57</f>
        <v>1814</v>
      </c>
      <c r="D74" s="185">
        <f>基金残高に係る経年分析!H57</f>
        <v>2040</v>
      </c>
    </row>
  </sheetData>
  <sheetProtection algorithmName="SHA-512" hashValue="LzSKLt7s1t7MOaOjUi2QuD8iPBllcBC5l9a1W4yCVA35Vm8XsNHC8eoAk+9J3opUn7etary7MMPMBbw9lFZuXg==" saltValue="RlOHJw9LSR5oYrxv33i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224</v>
      </c>
      <c r="C5" s="707"/>
      <c r="D5" s="707"/>
      <c r="E5" s="707"/>
      <c r="F5" s="707"/>
      <c r="G5" s="707"/>
      <c r="H5" s="707"/>
      <c r="I5" s="707"/>
      <c r="J5" s="707"/>
      <c r="K5" s="707"/>
      <c r="L5" s="707"/>
      <c r="M5" s="707"/>
      <c r="N5" s="707"/>
      <c r="O5" s="707"/>
      <c r="P5" s="707"/>
      <c r="Q5" s="708"/>
      <c r="R5" s="695">
        <v>7855243</v>
      </c>
      <c r="S5" s="696"/>
      <c r="T5" s="696"/>
      <c r="U5" s="696"/>
      <c r="V5" s="696"/>
      <c r="W5" s="696"/>
      <c r="X5" s="696"/>
      <c r="Y5" s="739"/>
      <c r="Z5" s="757">
        <v>39.9</v>
      </c>
      <c r="AA5" s="757"/>
      <c r="AB5" s="757"/>
      <c r="AC5" s="757"/>
      <c r="AD5" s="758">
        <v>7510132</v>
      </c>
      <c r="AE5" s="758"/>
      <c r="AF5" s="758"/>
      <c r="AG5" s="758"/>
      <c r="AH5" s="758"/>
      <c r="AI5" s="758"/>
      <c r="AJ5" s="758"/>
      <c r="AK5" s="758"/>
      <c r="AL5" s="740">
        <v>70.5</v>
      </c>
      <c r="AM5" s="711"/>
      <c r="AN5" s="711"/>
      <c r="AO5" s="741"/>
      <c r="AP5" s="706" t="s">
        <v>225</v>
      </c>
      <c r="AQ5" s="707"/>
      <c r="AR5" s="707"/>
      <c r="AS5" s="707"/>
      <c r="AT5" s="707"/>
      <c r="AU5" s="707"/>
      <c r="AV5" s="707"/>
      <c r="AW5" s="707"/>
      <c r="AX5" s="707"/>
      <c r="AY5" s="707"/>
      <c r="AZ5" s="707"/>
      <c r="BA5" s="707"/>
      <c r="BB5" s="707"/>
      <c r="BC5" s="707"/>
      <c r="BD5" s="707"/>
      <c r="BE5" s="707"/>
      <c r="BF5" s="708"/>
      <c r="BG5" s="640">
        <v>7497934</v>
      </c>
      <c r="BH5" s="641"/>
      <c r="BI5" s="641"/>
      <c r="BJ5" s="641"/>
      <c r="BK5" s="641"/>
      <c r="BL5" s="641"/>
      <c r="BM5" s="641"/>
      <c r="BN5" s="642"/>
      <c r="BO5" s="677">
        <v>95.5</v>
      </c>
      <c r="BP5" s="677"/>
      <c r="BQ5" s="677"/>
      <c r="BR5" s="677"/>
      <c r="BS5" s="678" t="s">
        <v>226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c r="B6" s="637" t="s">
        <v>230</v>
      </c>
      <c r="C6" s="638"/>
      <c r="D6" s="638"/>
      <c r="E6" s="638"/>
      <c r="F6" s="638"/>
      <c r="G6" s="638"/>
      <c r="H6" s="638"/>
      <c r="I6" s="638"/>
      <c r="J6" s="638"/>
      <c r="K6" s="638"/>
      <c r="L6" s="638"/>
      <c r="M6" s="638"/>
      <c r="N6" s="638"/>
      <c r="O6" s="638"/>
      <c r="P6" s="638"/>
      <c r="Q6" s="639"/>
      <c r="R6" s="640">
        <v>216635</v>
      </c>
      <c r="S6" s="641"/>
      <c r="T6" s="641"/>
      <c r="U6" s="641"/>
      <c r="V6" s="641"/>
      <c r="W6" s="641"/>
      <c r="X6" s="641"/>
      <c r="Y6" s="642"/>
      <c r="Z6" s="677">
        <v>1.1000000000000001</v>
      </c>
      <c r="AA6" s="677"/>
      <c r="AB6" s="677"/>
      <c r="AC6" s="677"/>
      <c r="AD6" s="678">
        <v>216635</v>
      </c>
      <c r="AE6" s="678"/>
      <c r="AF6" s="678"/>
      <c r="AG6" s="678"/>
      <c r="AH6" s="678"/>
      <c r="AI6" s="678"/>
      <c r="AJ6" s="678"/>
      <c r="AK6" s="678"/>
      <c r="AL6" s="643">
        <v>2</v>
      </c>
      <c r="AM6" s="644"/>
      <c r="AN6" s="644"/>
      <c r="AO6" s="679"/>
      <c r="AP6" s="637" t="s">
        <v>231</v>
      </c>
      <c r="AQ6" s="638"/>
      <c r="AR6" s="638"/>
      <c r="AS6" s="638"/>
      <c r="AT6" s="638"/>
      <c r="AU6" s="638"/>
      <c r="AV6" s="638"/>
      <c r="AW6" s="638"/>
      <c r="AX6" s="638"/>
      <c r="AY6" s="638"/>
      <c r="AZ6" s="638"/>
      <c r="BA6" s="638"/>
      <c r="BB6" s="638"/>
      <c r="BC6" s="638"/>
      <c r="BD6" s="638"/>
      <c r="BE6" s="638"/>
      <c r="BF6" s="639"/>
      <c r="BG6" s="640">
        <v>7497934</v>
      </c>
      <c r="BH6" s="641"/>
      <c r="BI6" s="641"/>
      <c r="BJ6" s="641"/>
      <c r="BK6" s="641"/>
      <c r="BL6" s="641"/>
      <c r="BM6" s="641"/>
      <c r="BN6" s="642"/>
      <c r="BO6" s="677">
        <v>95.5</v>
      </c>
      <c r="BP6" s="677"/>
      <c r="BQ6" s="677"/>
      <c r="BR6" s="677"/>
      <c r="BS6" s="678" t="s">
        <v>127</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166278</v>
      </c>
      <c r="CS6" s="641"/>
      <c r="CT6" s="641"/>
      <c r="CU6" s="641"/>
      <c r="CV6" s="641"/>
      <c r="CW6" s="641"/>
      <c r="CX6" s="641"/>
      <c r="CY6" s="642"/>
      <c r="CZ6" s="740">
        <v>0.9</v>
      </c>
      <c r="DA6" s="711"/>
      <c r="DB6" s="711"/>
      <c r="DC6" s="743"/>
      <c r="DD6" s="646" t="s">
        <v>127</v>
      </c>
      <c r="DE6" s="641"/>
      <c r="DF6" s="641"/>
      <c r="DG6" s="641"/>
      <c r="DH6" s="641"/>
      <c r="DI6" s="641"/>
      <c r="DJ6" s="641"/>
      <c r="DK6" s="641"/>
      <c r="DL6" s="641"/>
      <c r="DM6" s="641"/>
      <c r="DN6" s="641"/>
      <c r="DO6" s="641"/>
      <c r="DP6" s="642"/>
      <c r="DQ6" s="646">
        <v>166278</v>
      </c>
      <c r="DR6" s="641"/>
      <c r="DS6" s="641"/>
      <c r="DT6" s="641"/>
      <c r="DU6" s="641"/>
      <c r="DV6" s="641"/>
      <c r="DW6" s="641"/>
      <c r="DX6" s="641"/>
      <c r="DY6" s="641"/>
      <c r="DZ6" s="641"/>
      <c r="EA6" s="641"/>
      <c r="EB6" s="641"/>
      <c r="EC6" s="684"/>
    </row>
    <row r="7" spans="2:143" ht="11.25" customHeight="1">
      <c r="B7" s="637" t="s">
        <v>233</v>
      </c>
      <c r="C7" s="638"/>
      <c r="D7" s="638"/>
      <c r="E7" s="638"/>
      <c r="F7" s="638"/>
      <c r="G7" s="638"/>
      <c r="H7" s="638"/>
      <c r="I7" s="638"/>
      <c r="J7" s="638"/>
      <c r="K7" s="638"/>
      <c r="L7" s="638"/>
      <c r="M7" s="638"/>
      <c r="N7" s="638"/>
      <c r="O7" s="638"/>
      <c r="P7" s="638"/>
      <c r="Q7" s="639"/>
      <c r="R7" s="640">
        <v>4789</v>
      </c>
      <c r="S7" s="641"/>
      <c r="T7" s="641"/>
      <c r="U7" s="641"/>
      <c r="V7" s="641"/>
      <c r="W7" s="641"/>
      <c r="X7" s="641"/>
      <c r="Y7" s="642"/>
      <c r="Z7" s="677">
        <v>0</v>
      </c>
      <c r="AA7" s="677"/>
      <c r="AB7" s="677"/>
      <c r="AC7" s="677"/>
      <c r="AD7" s="678">
        <v>4789</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3270968</v>
      </c>
      <c r="BH7" s="641"/>
      <c r="BI7" s="641"/>
      <c r="BJ7" s="641"/>
      <c r="BK7" s="641"/>
      <c r="BL7" s="641"/>
      <c r="BM7" s="641"/>
      <c r="BN7" s="642"/>
      <c r="BO7" s="677">
        <v>41.6</v>
      </c>
      <c r="BP7" s="677"/>
      <c r="BQ7" s="677"/>
      <c r="BR7" s="677"/>
      <c r="BS7" s="678" t="s">
        <v>127</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2545911</v>
      </c>
      <c r="CS7" s="641"/>
      <c r="CT7" s="641"/>
      <c r="CU7" s="641"/>
      <c r="CV7" s="641"/>
      <c r="CW7" s="641"/>
      <c r="CX7" s="641"/>
      <c r="CY7" s="642"/>
      <c r="CZ7" s="677">
        <v>13.7</v>
      </c>
      <c r="DA7" s="677"/>
      <c r="DB7" s="677"/>
      <c r="DC7" s="677"/>
      <c r="DD7" s="646">
        <v>16021</v>
      </c>
      <c r="DE7" s="641"/>
      <c r="DF7" s="641"/>
      <c r="DG7" s="641"/>
      <c r="DH7" s="641"/>
      <c r="DI7" s="641"/>
      <c r="DJ7" s="641"/>
      <c r="DK7" s="641"/>
      <c r="DL7" s="641"/>
      <c r="DM7" s="641"/>
      <c r="DN7" s="641"/>
      <c r="DO7" s="641"/>
      <c r="DP7" s="642"/>
      <c r="DQ7" s="646">
        <v>2175000</v>
      </c>
      <c r="DR7" s="641"/>
      <c r="DS7" s="641"/>
      <c r="DT7" s="641"/>
      <c r="DU7" s="641"/>
      <c r="DV7" s="641"/>
      <c r="DW7" s="641"/>
      <c r="DX7" s="641"/>
      <c r="DY7" s="641"/>
      <c r="DZ7" s="641"/>
      <c r="EA7" s="641"/>
      <c r="EB7" s="641"/>
      <c r="EC7" s="684"/>
    </row>
    <row r="8" spans="2:143" ht="11.25" customHeight="1">
      <c r="B8" s="637" t="s">
        <v>236</v>
      </c>
      <c r="C8" s="638"/>
      <c r="D8" s="638"/>
      <c r="E8" s="638"/>
      <c r="F8" s="638"/>
      <c r="G8" s="638"/>
      <c r="H8" s="638"/>
      <c r="I8" s="638"/>
      <c r="J8" s="638"/>
      <c r="K8" s="638"/>
      <c r="L8" s="638"/>
      <c r="M8" s="638"/>
      <c r="N8" s="638"/>
      <c r="O8" s="638"/>
      <c r="P8" s="638"/>
      <c r="Q8" s="639"/>
      <c r="R8" s="640">
        <v>31264</v>
      </c>
      <c r="S8" s="641"/>
      <c r="T8" s="641"/>
      <c r="U8" s="641"/>
      <c r="V8" s="641"/>
      <c r="W8" s="641"/>
      <c r="X8" s="641"/>
      <c r="Y8" s="642"/>
      <c r="Z8" s="677">
        <v>0.2</v>
      </c>
      <c r="AA8" s="677"/>
      <c r="AB8" s="677"/>
      <c r="AC8" s="677"/>
      <c r="AD8" s="678">
        <v>31264</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98271</v>
      </c>
      <c r="BH8" s="641"/>
      <c r="BI8" s="641"/>
      <c r="BJ8" s="641"/>
      <c r="BK8" s="641"/>
      <c r="BL8" s="641"/>
      <c r="BM8" s="641"/>
      <c r="BN8" s="642"/>
      <c r="BO8" s="677">
        <v>1.3</v>
      </c>
      <c r="BP8" s="677"/>
      <c r="BQ8" s="677"/>
      <c r="BR8" s="677"/>
      <c r="BS8" s="646" t="s">
        <v>127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7010846</v>
      </c>
      <c r="CS8" s="641"/>
      <c r="CT8" s="641"/>
      <c r="CU8" s="641"/>
      <c r="CV8" s="641"/>
      <c r="CW8" s="641"/>
      <c r="CX8" s="641"/>
      <c r="CY8" s="642"/>
      <c r="CZ8" s="677">
        <v>37.6</v>
      </c>
      <c r="DA8" s="677"/>
      <c r="DB8" s="677"/>
      <c r="DC8" s="677"/>
      <c r="DD8" s="646">
        <v>169869</v>
      </c>
      <c r="DE8" s="641"/>
      <c r="DF8" s="641"/>
      <c r="DG8" s="641"/>
      <c r="DH8" s="641"/>
      <c r="DI8" s="641"/>
      <c r="DJ8" s="641"/>
      <c r="DK8" s="641"/>
      <c r="DL8" s="641"/>
      <c r="DM8" s="641"/>
      <c r="DN8" s="641"/>
      <c r="DO8" s="641"/>
      <c r="DP8" s="642"/>
      <c r="DQ8" s="646">
        <v>3465004</v>
      </c>
      <c r="DR8" s="641"/>
      <c r="DS8" s="641"/>
      <c r="DT8" s="641"/>
      <c r="DU8" s="641"/>
      <c r="DV8" s="641"/>
      <c r="DW8" s="641"/>
      <c r="DX8" s="641"/>
      <c r="DY8" s="641"/>
      <c r="DZ8" s="641"/>
      <c r="EA8" s="641"/>
      <c r="EB8" s="641"/>
      <c r="EC8" s="684"/>
    </row>
    <row r="9" spans="2:143" ht="11.25" customHeight="1">
      <c r="B9" s="637" t="s">
        <v>239</v>
      </c>
      <c r="C9" s="638"/>
      <c r="D9" s="638"/>
      <c r="E9" s="638"/>
      <c r="F9" s="638"/>
      <c r="G9" s="638"/>
      <c r="H9" s="638"/>
      <c r="I9" s="638"/>
      <c r="J9" s="638"/>
      <c r="K9" s="638"/>
      <c r="L9" s="638"/>
      <c r="M9" s="638"/>
      <c r="N9" s="638"/>
      <c r="O9" s="638"/>
      <c r="P9" s="638"/>
      <c r="Q9" s="639"/>
      <c r="R9" s="640">
        <v>18890</v>
      </c>
      <c r="S9" s="641"/>
      <c r="T9" s="641"/>
      <c r="U9" s="641"/>
      <c r="V9" s="641"/>
      <c r="W9" s="641"/>
      <c r="X9" s="641"/>
      <c r="Y9" s="642"/>
      <c r="Z9" s="677">
        <v>0.1</v>
      </c>
      <c r="AA9" s="677"/>
      <c r="AB9" s="677"/>
      <c r="AC9" s="677"/>
      <c r="AD9" s="678">
        <v>18890</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2647908</v>
      </c>
      <c r="BH9" s="641"/>
      <c r="BI9" s="641"/>
      <c r="BJ9" s="641"/>
      <c r="BK9" s="641"/>
      <c r="BL9" s="641"/>
      <c r="BM9" s="641"/>
      <c r="BN9" s="642"/>
      <c r="BO9" s="677">
        <v>33.700000000000003</v>
      </c>
      <c r="BP9" s="677"/>
      <c r="BQ9" s="677"/>
      <c r="BR9" s="677"/>
      <c r="BS9" s="646" t="s">
        <v>226</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1710447</v>
      </c>
      <c r="CS9" s="641"/>
      <c r="CT9" s="641"/>
      <c r="CU9" s="641"/>
      <c r="CV9" s="641"/>
      <c r="CW9" s="641"/>
      <c r="CX9" s="641"/>
      <c r="CY9" s="642"/>
      <c r="CZ9" s="677">
        <v>9.1999999999999993</v>
      </c>
      <c r="DA9" s="677"/>
      <c r="DB9" s="677"/>
      <c r="DC9" s="677"/>
      <c r="DD9" s="646">
        <v>396400</v>
      </c>
      <c r="DE9" s="641"/>
      <c r="DF9" s="641"/>
      <c r="DG9" s="641"/>
      <c r="DH9" s="641"/>
      <c r="DI9" s="641"/>
      <c r="DJ9" s="641"/>
      <c r="DK9" s="641"/>
      <c r="DL9" s="641"/>
      <c r="DM9" s="641"/>
      <c r="DN9" s="641"/>
      <c r="DO9" s="641"/>
      <c r="DP9" s="642"/>
      <c r="DQ9" s="646">
        <v>1320008</v>
      </c>
      <c r="DR9" s="641"/>
      <c r="DS9" s="641"/>
      <c r="DT9" s="641"/>
      <c r="DU9" s="641"/>
      <c r="DV9" s="641"/>
      <c r="DW9" s="641"/>
      <c r="DX9" s="641"/>
      <c r="DY9" s="641"/>
      <c r="DZ9" s="641"/>
      <c r="EA9" s="641"/>
      <c r="EB9" s="641"/>
      <c r="EC9" s="684"/>
    </row>
    <row r="10" spans="2:143" ht="11.25" customHeight="1">
      <c r="B10" s="637" t="s">
        <v>242</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191260</v>
      </c>
      <c r="BH10" s="641"/>
      <c r="BI10" s="641"/>
      <c r="BJ10" s="641"/>
      <c r="BK10" s="641"/>
      <c r="BL10" s="641"/>
      <c r="BM10" s="641"/>
      <c r="BN10" s="642"/>
      <c r="BO10" s="677">
        <v>2.4</v>
      </c>
      <c r="BP10" s="677"/>
      <c r="BQ10" s="677"/>
      <c r="BR10" s="677"/>
      <c r="BS10" s="646" t="s">
        <v>127</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147563</v>
      </c>
      <c r="CS10" s="641"/>
      <c r="CT10" s="641"/>
      <c r="CU10" s="641"/>
      <c r="CV10" s="641"/>
      <c r="CW10" s="641"/>
      <c r="CX10" s="641"/>
      <c r="CY10" s="642"/>
      <c r="CZ10" s="677">
        <v>0.8</v>
      </c>
      <c r="DA10" s="677"/>
      <c r="DB10" s="677"/>
      <c r="DC10" s="677"/>
      <c r="DD10" s="646" t="s">
        <v>226</v>
      </c>
      <c r="DE10" s="641"/>
      <c r="DF10" s="641"/>
      <c r="DG10" s="641"/>
      <c r="DH10" s="641"/>
      <c r="DI10" s="641"/>
      <c r="DJ10" s="641"/>
      <c r="DK10" s="641"/>
      <c r="DL10" s="641"/>
      <c r="DM10" s="641"/>
      <c r="DN10" s="641"/>
      <c r="DO10" s="641"/>
      <c r="DP10" s="642"/>
      <c r="DQ10" s="646">
        <v>75993</v>
      </c>
      <c r="DR10" s="641"/>
      <c r="DS10" s="641"/>
      <c r="DT10" s="641"/>
      <c r="DU10" s="641"/>
      <c r="DV10" s="641"/>
      <c r="DW10" s="641"/>
      <c r="DX10" s="641"/>
      <c r="DY10" s="641"/>
      <c r="DZ10" s="641"/>
      <c r="EA10" s="641"/>
      <c r="EB10" s="641"/>
      <c r="EC10" s="684"/>
    </row>
    <row r="11" spans="2:143" ht="11.25" customHeight="1">
      <c r="B11" s="637" t="s">
        <v>245</v>
      </c>
      <c r="C11" s="638"/>
      <c r="D11" s="638"/>
      <c r="E11" s="638"/>
      <c r="F11" s="638"/>
      <c r="G11" s="638"/>
      <c r="H11" s="638"/>
      <c r="I11" s="638"/>
      <c r="J11" s="638"/>
      <c r="K11" s="638"/>
      <c r="L11" s="638"/>
      <c r="M11" s="638"/>
      <c r="N11" s="638"/>
      <c r="O11" s="638"/>
      <c r="P11" s="638"/>
      <c r="Q11" s="639"/>
      <c r="R11" s="640">
        <v>962255</v>
      </c>
      <c r="S11" s="641"/>
      <c r="T11" s="641"/>
      <c r="U11" s="641"/>
      <c r="V11" s="641"/>
      <c r="W11" s="641"/>
      <c r="X11" s="641"/>
      <c r="Y11" s="642"/>
      <c r="Z11" s="643">
        <v>4.9000000000000004</v>
      </c>
      <c r="AA11" s="644"/>
      <c r="AB11" s="644"/>
      <c r="AC11" s="645"/>
      <c r="AD11" s="646">
        <v>962255</v>
      </c>
      <c r="AE11" s="641"/>
      <c r="AF11" s="641"/>
      <c r="AG11" s="641"/>
      <c r="AH11" s="641"/>
      <c r="AI11" s="641"/>
      <c r="AJ11" s="641"/>
      <c r="AK11" s="642"/>
      <c r="AL11" s="643">
        <v>9</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333529</v>
      </c>
      <c r="BH11" s="641"/>
      <c r="BI11" s="641"/>
      <c r="BJ11" s="641"/>
      <c r="BK11" s="641"/>
      <c r="BL11" s="641"/>
      <c r="BM11" s="641"/>
      <c r="BN11" s="642"/>
      <c r="BO11" s="677">
        <v>4.2</v>
      </c>
      <c r="BP11" s="677"/>
      <c r="BQ11" s="677"/>
      <c r="BR11" s="677"/>
      <c r="BS11" s="646" t="s">
        <v>127</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327899</v>
      </c>
      <c r="CS11" s="641"/>
      <c r="CT11" s="641"/>
      <c r="CU11" s="641"/>
      <c r="CV11" s="641"/>
      <c r="CW11" s="641"/>
      <c r="CX11" s="641"/>
      <c r="CY11" s="642"/>
      <c r="CZ11" s="677">
        <v>1.8</v>
      </c>
      <c r="DA11" s="677"/>
      <c r="DB11" s="677"/>
      <c r="DC11" s="677"/>
      <c r="DD11" s="646">
        <v>132919</v>
      </c>
      <c r="DE11" s="641"/>
      <c r="DF11" s="641"/>
      <c r="DG11" s="641"/>
      <c r="DH11" s="641"/>
      <c r="DI11" s="641"/>
      <c r="DJ11" s="641"/>
      <c r="DK11" s="641"/>
      <c r="DL11" s="641"/>
      <c r="DM11" s="641"/>
      <c r="DN11" s="641"/>
      <c r="DO11" s="641"/>
      <c r="DP11" s="642"/>
      <c r="DQ11" s="646">
        <v>213092</v>
      </c>
      <c r="DR11" s="641"/>
      <c r="DS11" s="641"/>
      <c r="DT11" s="641"/>
      <c r="DU11" s="641"/>
      <c r="DV11" s="641"/>
      <c r="DW11" s="641"/>
      <c r="DX11" s="641"/>
      <c r="DY11" s="641"/>
      <c r="DZ11" s="641"/>
      <c r="EA11" s="641"/>
      <c r="EB11" s="641"/>
      <c r="EC11" s="684"/>
    </row>
    <row r="12" spans="2:143" ht="11.25" customHeight="1">
      <c r="B12" s="637" t="s">
        <v>248</v>
      </c>
      <c r="C12" s="638"/>
      <c r="D12" s="638"/>
      <c r="E12" s="638"/>
      <c r="F12" s="638"/>
      <c r="G12" s="638"/>
      <c r="H12" s="638"/>
      <c r="I12" s="638"/>
      <c r="J12" s="638"/>
      <c r="K12" s="638"/>
      <c r="L12" s="638"/>
      <c r="M12" s="638"/>
      <c r="N12" s="638"/>
      <c r="O12" s="638"/>
      <c r="P12" s="638"/>
      <c r="Q12" s="639"/>
      <c r="R12" s="640" t="s">
        <v>226</v>
      </c>
      <c r="S12" s="641"/>
      <c r="T12" s="641"/>
      <c r="U12" s="641"/>
      <c r="V12" s="641"/>
      <c r="W12" s="641"/>
      <c r="X12" s="641"/>
      <c r="Y12" s="642"/>
      <c r="Z12" s="677" t="s">
        <v>127</v>
      </c>
      <c r="AA12" s="677"/>
      <c r="AB12" s="677"/>
      <c r="AC12" s="677"/>
      <c r="AD12" s="678" t="s">
        <v>226</v>
      </c>
      <c r="AE12" s="678"/>
      <c r="AF12" s="678"/>
      <c r="AG12" s="678"/>
      <c r="AH12" s="678"/>
      <c r="AI12" s="678"/>
      <c r="AJ12" s="678"/>
      <c r="AK12" s="678"/>
      <c r="AL12" s="643" t="s">
        <v>226</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3692343</v>
      </c>
      <c r="BH12" s="641"/>
      <c r="BI12" s="641"/>
      <c r="BJ12" s="641"/>
      <c r="BK12" s="641"/>
      <c r="BL12" s="641"/>
      <c r="BM12" s="641"/>
      <c r="BN12" s="642"/>
      <c r="BO12" s="677">
        <v>47</v>
      </c>
      <c r="BP12" s="677"/>
      <c r="BQ12" s="677"/>
      <c r="BR12" s="677"/>
      <c r="BS12" s="646" t="s">
        <v>127</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264887</v>
      </c>
      <c r="CS12" s="641"/>
      <c r="CT12" s="641"/>
      <c r="CU12" s="641"/>
      <c r="CV12" s="641"/>
      <c r="CW12" s="641"/>
      <c r="CX12" s="641"/>
      <c r="CY12" s="642"/>
      <c r="CZ12" s="677">
        <v>1.4</v>
      </c>
      <c r="DA12" s="677"/>
      <c r="DB12" s="677"/>
      <c r="DC12" s="677"/>
      <c r="DD12" s="646">
        <v>6284</v>
      </c>
      <c r="DE12" s="641"/>
      <c r="DF12" s="641"/>
      <c r="DG12" s="641"/>
      <c r="DH12" s="641"/>
      <c r="DI12" s="641"/>
      <c r="DJ12" s="641"/>
      <c r="DK12" s="641"/>
      <c r="DL12" s="641"/>
      <c r="DM12" s="641"/>
      <c r="DN12" s="641"/>
      <c r="DO12" s="641"/>
      <c r="DP12" s="642"/>
      <c r="DQ12" s="646">
        <v>157296</v>
      </c>
      <c r="DR12" s="641"/>
      <c r="DS12" s="641"/>
      <c r="DT12" s="641"/>
      <c r="DU12" s="641"/>
      <c r="DV12" s="641"/>
      <c r="DW12" s="641"/>
      <c r="DX12" s="641"/>
      <c r="DY12" s="641"/>
      <c r="DZ12" s="641"/>
      <c r="EA12" s="641"/>
      <c r="EB12" s="641"/>
      <c r="EC12" s="684"/>
    </row>
    <row r="13" spans="2:143" ht="11.25" customHeight="1">
      <c r="B13" s="637" t="s">
        <v>251</v>
      </c>
      <c r="C13" s="638"/>
      <c r="D13" s="638"/>
      <c r="E13" s="638"/>
      <c r="F13" s="638"/>
      <c r="G13" s="638"/>
      <c r="H13" s="638"/>
      <c r="I13" s="638"/>
      <c r="J13" s="638"/>
      <c r="K13" s="638"/>
      <c r="L13" s="638"/>
      <c r="M13" s="638"/>
      <c r="N13" s="638"/>
      <c r="O13" s="638"/>
      <c r="P13" s="638"/>
      <c r="Q13" s="639"/>
      <c r="R13" s="640" t="s">
        <v>226</v>
      </c>
      <c r="S13" s="641"/>
      <c r="T13" s="641"/>
      <c r="U13" s="641"/>
      <c r="V13" s="641"/>
      <c r="W13" s="641"/>
      <c r="X13" s="641"/>
      <c r="Y13" s="642"/>
      <c r="Z13" s="677" t="s">
        <v>127</v>
      </c>
      <c r="AA13" s="677"/>
      <c r="AB13" s="677"/>
      <c r="AC13" s="677"/>
      <c r="AD13" s="678" t="s">
        <v>226</v>
      </c>
      <c r="AE13" s="678"/>
      <c r="AF13" s="678"/>
      <c r="AG13" s="678"/>
      <c r="AH13" s="678"/>
      <c r="AI13" s="678"/>
      <c r="AJ13" s="678"/>
      <c r="AK13" s="678"/>
      <c r="AL13" s="643" t="s">
        <v>127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3681725</v>
      </c>
      <c r="BH13" s="641"/>
      <c r="BI13" s="641"/>
      <c r="BJ13" s="641"/>
      <c r="BK13" s="641"/>
      <c r="BL13" s="641"/>
      <c r="BM13" s="641"/>
      <c r="BN13" s="642"/>
      <c r="BO13" s="677">
        <v>46.9</v>
      </c>
      <c r="BP13" s="677"/>
      <c r="BQ13" s="677"/>
      <c r="BR13" s="677"/>
      <c r="BS13" s="646" t="s">
        <v>226</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1985074</v>
      </c>
      <c r="CS13" s="641"/>
      <c r="CT13" s="641"/>
      <c r="CU13" s="641"/>
      <c r="CV13" s="641"/>
      <c r="CW13" s="641"/>
      <c r="CX13" s="641"/>
      <c r="CY13" s="642"/>
      <c r="CZ13" s="677">
        <v>10.7</v>
      </c>
      <c r="DA13" s="677"/>
      <c r="DB13" s="677"/>
      <c r="DC13" s="677"/>
      <c r="DD13" s="646">
        <v>766271</v>
      </c>
      <c r="DE13" s="641"/>
      <c r="DF13" s="641"/>
      <c r="DG13" s="641"/>
      <c r="DH13" s="641"/>
      <c r="DI13" s="641"/>
      <c r="DJ13" s="641"/>
      <c r="DK13" s="641"/>
      <c r="DL13" s="641"/>
      <c r="DM13" s="641"/>
      <c r="DN13" s="641"/>
      <c r="DO13" s="641"/>
      <c r="DP13" s="642"/>
      <c r="DQ13" s="646">
        <v>1220246</v>
      </c>
      <c r="DR13" s="641"/>
      <c r="DS13" s="641"/>
      <c r="DT13" s="641"/>
      <c r="DU13" s="641"/>
      <c r="DV13" s="641"/>
      <c r="DW13" s="641"/>
      <c r="DX13" s="641"/>
      <c r="DY13" s="641"/>
      <c r="DZ13" s="641"/>
      <c r="EA13" s="641"/>
      <c r="EB13" s="641"/>
      <c r="EC13" s="684"/>
    </row>
    <row r="14" spans="2:143" ht="11.25" customHeight="1">
      <c r="B14" s="637" t="s">
        <v>254</v>
      </c>
      <c r="C14" s="638"/>
      <c r="D14" s="638"/>
      <c r="E14" s="638"/>
      <c r="F14" s="638"/>
      <c r="G14" s="638"/>
      <c r="H14" s="638"/>
      <c r="I14" s="638"/>
      <c r="J14" s="638"/>
      <c r="K14" s="638"/>
      <c r="L14" s="638"/>
      <c r="M14" s="638"/>
      <c r="N14" s="638"/>
      <c r="O14" s="638"/>
      <c r="P14" s="638"/>
      <c r="Q14" s="639"/>
      <c r="R14" s="640">
        <v>48734</v>
      </c>
      <c r="S14" s="641"/>
      <c r="T14" s="641"/>
      <c r="U14" s="641"/>
      <c r="V14" s="641"/>
      <c r="W14" s="641"/>
      <c r="X14" s="641"/>
      <c r="Y14" s="642"/>
      <c r="Z14" s="677">
        <v>0.2</v>
      </c>
      <c r="AA14" s="677"/>
      <c r="AB14" s="677"/>
      <c r="AC14" s="677"/>
      <c r="AD14" s="678">
        <v>48734</v>
      </c>
      <c r="AE14" s="678"/>
      <c r="AF14" s="678"/>
      <c r="AG14" s="678"/>
      <c r="AH14" s="678"/>
      <c r="AI14" s="678"/>
      <c r="AJ14" s="678"/>
      <c r="AK14" s="678"/>
      <c r="AL14" s="643">
        <v>0.5</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152362</v>
      </c>
      <c r="BH14" s="641"/>
      <c r="BI14" s="641"/>
      <c r="BJ14" s="641"/>
      <c r="BK14" s="641"/>
      <c r="BL14" s="641"/>
      <c r="BM14" s="641"/>
      <c r="BN14" s="642"/>
      <c r="BO14" s="677">
        <v>1.9</v>
      </c>
      <c r="BP14" s="677"/>
      <c r="BQ14" s="677"/>
      <c r="BR14" s="677"/>
      <c r="BS14" s="646" t="s">
        <v>127</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936219</v>
      </c>
      <c r="CS14" s="641"/>
      <c r="CT14" s="641"/>
      <c r="CU14" s="641"/>
      <c r="CV14" s="641"/>
      <c r="CW14" s="641"/>
      <c r="CX14" s="641"/>
      <c r="CY14" s="642"/>
      <c r="CZ14" s="677">
        <v>5</v>
      </c>
      <c r="DA14" s="677"/>
      <c r="DB14" s="677"/>
      <c r="DC14" s="677"/>
      <c r="DD14" s="646">
        <v>163473</v>
      </c>
      <c r="DE14" s="641"/>
      <c r="DF14" s="641"/>
      <c r="DG14" s="641"/>
      <c r="DH14" s="641"/>
      <c r="DI14" s="641"/>
      <c r="DJ14" s="641"/>
      <c r="DK14" s="641"/>
      <c r="DL14" s="641"/>
      <c r="DM14" s="641"/>
      <c r="DN14" s="641"/>
      <c r="DO14" s="641"/>
      <c r="DP14" s="642"/>
      <c r="DQ14" s="646">
        <v>795778</v>
      </c>
      <c r="DR14" s="641"/>
      <c r="DS14" s="641"/>
      <c r="DT14" s="641"/>
      <c r="DU14" s="641"/>
      <c r="DV14" s="641"/>
      <c r="DW14" s="641"/>
      <c r="DX14" s="641"/>
      <c r="DY14" s="641"/>
      <c r="DZ14" s="641"/>
      <c r="EA14" s="641"/>
      <c r="EB14" s="641"/>
      <c r="EC14" s="684"/>
    </row>
    <row r="15" spans="2:143" ht="11.25" customHeight="1">
      <c r="B15" s="637" t="s">
        <v>257</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226</v>
      </c>
      <c r="AE15" s="678"/>
      <c r="AF15" s="678"/>
      <c r="AG15" s="678"/>
      <c r="AH15" s="678"/>
      <c r="AI15" s="678"/>
      <c r="AJ15" s="678"/>
      <c r="AK15" s="678"/>
      <c r="AL15" s="643" t="s">
        <v>127</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382261</v>
      </c>
      <c r="BH15" s="641"/>
      <c r="BI15" s="641"/>
      <c r="BJ15" s="641"/>
      <c r="BK15" s="641"/>
      <c r="BL15" s="641"/>
      <c r="BM15" s="641"/>
      <c r="BN15" s="642"/>
      <c r="BO15" s="677">
        <v>4.9000000000000004</v>
      </c>
      <c r="BP15" s="677"/>
      <c r="BQ15" s="677"/>
      <c r="BR15" s="677"/>
      <c r="BS15" s="646" t="s">
        <v>226</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1617731</v>
      </c>
      <c r="CS15" s="641"/>
      <c r="CT15" s="641"/>
      <c r="CU15" s="641"/>
      <c r="CV15" s="641"/>
      <c r="CW15" s="641"/>
      <c r="CX15" s="641"/>
      <c r="CY15" s="642"/>
      <c r="CZ15" s="677">
        <v>8.6999999999999993</v>
      </c>
      <c r="DA15" s="677"/>
      <c r="DB15" s="677"/>
      <c r="DC15" s="677"/>
      <c r="DD15" s="646">
        <v>111335</v>
      </c>
      <c r="DE15" s="641"/>
      <c r="DF15" s="641"/>
      <c r="DG15" s="641"/>
      <c r="DH15" s="641"/>
      <c r="DI15" s="641"/>
      <c r="DJ15" s="641"/>
      <c r="DK15" s="641"/>
      <c r="DL15" s="641"/>
      <c r="DM15" s="641"/>
      <c r="DN15" s="641"/>
      <c r="DO15" s="641"/>
      <c r="DP15" s="642"/>
      <c r="DQ15" s="646">
        <v>1250824</v>
      </c>
      <c r="DR15" s="641"/>
      <c r="DS15" s="641"/>
      <c r="DT15" s="641"/>
      <c r="DU15" s="641"/>
      <c r="DV15" s="641"/>
      <c r="DW15" s="641"/>
      <c r="DX15" s="641"/>
      <c r="DY15" s="641"/>
      <c r="DZ15" s="641"/>
      <c r="EA15" s="641"/>
      <c r="EB15" s="641"/>
      <c r="EC15" s="684"/>
    </row>
    <row r="16" spans="2:143" ht="11.25" customHeight="1">
      <c r="B16" s="637" t="s">
        <v>260</v>
      </c>
      <c r="C16" s="638"/>
      <c r="D16" s="638"/>
      <c r="E16" s="638"/>
      <c r="F16" s="638"/>
      <c r="G16" s="638"/>
      <c r="H16" s="638"/>
      <c r="I16" s="638"/>
      <c r="J16" s="638"/>
      <c r="K16" s="638"/>
      <c r="L16" s="638"/>
      <c r="M16" s="638"/>
      <c r="N16" s="638"/>
      <c r="O16" s="638"/>
      <c r="P16" s="638"/>
      <c r="Q16" s="639"/>
      <c r="R16" s="640">
        <v>14750</v>
      </c>
      <c r="S16" s="641"/>
      <c r="T16" s="641"/>
      <c r="U16" s="641"/>
      <c r="V16" s="641"/>
      <c r="W16" s="641"/>
      <c r="X16" s="641"/>
      <c r="Y16" s="642"/>
      <c r="Z16" s="677">
        <v>0.1</v>
      </c>
      <c r="AA16" s="677"/>
      <c r="AB16" s="677"/>
      <c r="AC16" s="677"/>
      <c r="AD16" s="678">
        <v>14750</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226</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226</v>
      </c>
      <c r="DA16" s="677"/>
      <c r="DB16" s="677"/>
      <c r="DC16" s="677"/>
      <c r="DD16" s="646" t="s">
        <v>127</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4"/>
    </row>
    <row r="17" spans="2:133" ht="11.25" customHeight="1">
      <c r="B17" s="637" t="s">
        <v>263</v>
      </c>
      <c r="C17" s="638"/>
      <c r="D17" s="638"/>
      <c r="E17" s="638"/>
      <c r="F17" s="638"/>
      <c r="G17" s="638"/>
      <c r="H17" s="638"/>
      <c r="I17" s="638"/>
      <c r="J17" s="638"/>
      <c r="K17" s="638"/>
      <c r="L17" s="638"/>
      <c r="M17" s="638"/>
      <c r="N17" s="638"/>
      <c r="O17" s="638"/>
      <c r="P17" s="638"/>
      <c r="Q17" s="639"/>
      <c r="R17" s="640">
        <v>113118</v>
      </c>
      <c r="S17" s="641"/>
      <c r="T17" s="641"/>
      <c r="U17" s="641"/>
      <c r="V17" s="641"/>
      <c r="W17" s="641"/>
      <c r="X17" s="641"/>
      <c r="Y17" s="642"/>
      <c r="Z17" s="677">
        <v>0.6</v>
      </c>
      <c r="AA17" s="677"/>
      <c r="AB17" s="677"/>
      <c r="AC17" s="677"/>
      <c r="AD17" s="678">
        <v>113118</v>
      </c>
      <c r="AE17" s="678"/>
      <c r="AF17" s="678"/>
      <c r="AG17" s="678"/>
      <c r="AH17" s="678"/>
      <c r="AI17" s="678"/>
      <c r="AJ17" s="678"/>
      <c r="AK17" s="678"/>
      <c r="AL17" s="643">
        <v>1.1000000000000001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226</v>
      </c>
      <c r="BH17" s="641"/>
      <c r="BI17" s="641"/>
      <c r="BJ17" s="641"/>
      <c r="BK17" s="641"/>
      <c r="BL17" s="641"/>
      <c r="BM17" s="641"/>
      <c r="BN17" s="642"/>
      <c r="BO17" s="677" t="s">
        <v>226</v>
      </c>
      <c r="BP17" s="677"/>
      <c r="BQ17" s="677"/>
      <c r="BR17" s="677"/>
      <c r="BS17" s="646" t="s">
        <v>127</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1911216</v>
      </c>
      <c r="CS17" s="641"/>
      <c r="CT17" s="641"/>
      <c r="CU17" s="641"/>
      <c r="CV17" s="641"/>
      <c r="CW17" s="641"/>
      <c r="CX17" s="641"/>
      <c r="CY17" s="642"/>
      <c r="CZ17" s="677">
        <v>10.3</v>
      </c>
      <c r="DA17" s="677"/>
      <c r="DB17" s="677"/>
      <c r="DC17" s="677"/>
      <c r="DD17" s="646" t="s">
        <v>127</v>
      </c>
      <c r="DE17" s="641"/>
      <c r="DF17" s="641"/>
      <c r="DG17" s="641"/>
      <c r="DH17" s="641"/>
      <c r="DI17" s="641"/>
      <c r="DJ17" s="641"/>
      <c r="DK17" s="641"/>
      <c r="DL17" s="641"/>
      <c r="DM17" s="641"/>
      <c r="DN17" s="641"/>
      <c r="DO17" s="641"/>
      <c r="DP17" s="642"/>
      <c r="DQ17" s="646">
        <v>1903749</v>
      </c>
      <c r="DR17" s="641"/>
      <c r="DS17" s="641"/>
      <c r="DT17" s="641"/>
      <c r="DU17" s="641"/>
      <c r="DV17" s="641"/>
      <c r="DW17" s="641"/>
      <c r="DX17" s="641"/>
      <c r="DY17" s="641"/>
      <c r="DZ17" s="641"/>
      <c r="EA17" s="641"/>
      <c r="EB17" s="641"/>
      <c r="EC17" s="684"/>
    </row>
    <row r="18" spans="2:133" ht="11.25" customHeight="1">
      <c r="B18" s="637" t="s">
        <v>266</v>
      </c>
      <c r="C18" s="638"/>
      <c r="D18" s="638"/>
      <c r="E18" s="638"/>
      <c r="F18" s="638"/>
      <c r="G18" s="638"/>
      <c r="H18" s="638"/>
      <c r="I18" s="638"/>
      <c r="J18" s="638"/>
      <c r="K18" s="638"/>
      <c r="L18" s="638"/>
      <c r="M18" s="638"/>
      <c r="N18" s="638"/>
      <c r="O18" s="638"/>
      <c r="P18" s="638"/>
      <c r="Q18" s="639"/>
      <c r="R18" s="640">
        <v>50159</v>
      </c>
      <c r="S18" s="641"/>
      <c r="T18" s="641"/>
      <c r="U18" s="641"/>
      <c r="V18" s="641"/>
      <c r="W18" s="641"/>
      <c r="X18" s="641"/>
      <c r="Y18" s="642"/>
      <c r="Z18" s="677">
        <v>0.3</v>
      </c>
      <c r="AA18" s="677"/>
      <c r="AB18" s="677"/>
      <c r="AC18" s="677"/>
      <c r="AD18" s="678">
        <v>50159</v>
      </c>
      <c r="AE18" s="678"/>
      <c r="AF18" s="678"/>
      <c r="AG18" s="678"/>
      <c r="AH18" s="678"/>
      <c r="AI18" s="678"/>
      <c r="AJ18" s="678"/>
      <c r="AK18" s="678"/>
      <c r="AL18" s="643">
        <v>0.5</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226</v>
      </c>
      <c r="BH18" s="641"/>
      <c r="BI18" s="641"/>
      <c r="BJ18" s="641"/>
      <c r="BK18" s="641"/>
      <c r="BL18" s="641"/>
      <c r="BM18" s="641"/>
      <c r="BN18" s="642"/>
      <c r="BO18" s="677" t="s">
        <v>226</v>
      </c>
      <c r="BP18" s="677"/>
      <c r="BQ18" s="677"/>
      <c r="BR18" s="677"/>
      <c r="BS18" s="646" t="s">
        <v>127</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226</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226</v>
      </c>
      <c r="DR18" s="641"/>
      <c r="DS18" s="641"/>
      <c r="DT18" s="641"/>
      <c r="DU18" s="641"/>
      <c r="DV18" s="641"/>
      <c r="DW18" s="641"/>
      <c r="DX18" s="641"/>
      <c r="DY18" s="641"/>
      <c r="DZ18" s="641"/>
      <c r="EA18" s="641"/>
      <c r="EB18" s="641"/>
      <c r="EC18" s="684"/>
    </row>
    <row r="19" spans="2:133" ht="11.25" customHeight="1">
      <c r="B19" s="637" t="s">
        <v>269</v>
      </c>
      <c r="C19" s="638"/>
      <c r="D19" s="638"/>
      <c r="E19" s="638"/>
      <c r="F19" s="638"/>
      <c r="G19" s="638"/>
      <c r="H19" s="638"/>
      <c r="I19" s="638"/>
      <c r="J19" s="638"/>
      <c r="K19" s="638"/>
      <c r="L19" s="638"/>
      <c r="M19" s="638"/>
      <c r="N19" s="638"/>
      <c r="O19" s="638"/>
      <c r="P19" s="638"/>
      <c r="Q19" s="639"/>
      <c r="R19" s="640">
        <v>6205</v>
      </c>
      <c r="S19" s="641"/>
      <c r="T19" s="641"/>
      <c r="U19" s="641"/>
      <c r="V19" s="641"/>
      <c r="W19" s="641"/>
      <c r="X19" s="641"/>
      <c r="Y19" s="642"/>
      <c r="Z19" s="677">
        <v>0</v>
      </c>
      <c r="AA19" s="677"/>
      <c r="AB19" s="677"/>
      <c r="AC19" s="677"/>
      <c r="AD19" s="678">
        <v>6205</v>
      </c>
      <c r="AE19" s="678"/>
      <c r="AF19" s="678"/>
      <c r="AG19" s="678"/>
      <c r="AH19" s="678"/>
      <c r="AI19" s="678"/>
      <c r="AJ19" s="678"/>
      <c r="AK19" s="678"/>
      <c r="AL19" s="643">
        <v>0.1</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357309</v>
      </c>
      <c r="BH19" s="641"/>
      <c r="BI19" s="641"/>
      <c r="BJ19" s="641"/>
      <c r="BK19" s="641"/>
      <c r="BL19" s="641"/>
      <c r="BM19" s="641"/>
      <c r="BN19" s="642"/>
      <c r="BO19" s="677">
        <v>4.5</v>
      </c>
      <c r="BP19" s="677"/>
      <c r="BQ19" s="677"/>
      <c r="BR19" s="677"/>
      <c r="BS19" s="646" t="s">
        <v>127</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226</v>
      </c>
      <c r="DA19" s="677"/>
      <c r="DB19" s="677"/>
      <c r="DC19" s="677"/>
      <c r="DD19" s="646" t="s">
        <v>226</v>
      </c>
      <c r="DE19" s="641"/>
      <c r="DF19" s="641"/>
      <c r="DG19" s="641"/>
      <c r="DH19" s="641"/>
      <c r="DI19" s="641"/>
      <c r="DJ19" s="641"/>
      <c r="DK19" s="641"/>
      <c r="DL19" s="641"/>
      <c r="DM19" s="641"/>
      <c r="DN19" s="641"/>
      <c r="DO19" s="641"/>
      <c r="DP19" s="642"/>
      <c r="DQ19" s="646" t="s">
        <v>226</v>
      </c>
      <c r="DR19" s="641"/>
      <c r="DS19" s="641"/>
      <c r="DT19" s="641"/>
      <c r="DU19" s="641"/>
      <c r="DV19" s="641"/>
      <c r="DW19" s="641"/>
      <c r="DX19" s="641"/>
      <c r="DY19" s="641"/>
      <c r="DZ19" s="641"/>
      <c r="EA19" s="641"/>
      <c r="EB19" s="641"/>
      <c r="EC19" s="684"/>
    </row>
    <row r="20" spans="2:133" ht="11.25" customHeight="1">
      <c r="B20" s="637" t="s">
        <v>272</v>
      </c>
      <c r="C20" s="638"/>
      <c r="D20" s="638"/>
      <c r="E20" s="638"/>
      <c r="F20" s="638"/>
      <c r="G20" s="638"/>
      <c r="H20" s="638"/>
      <c r="I20" s="638"/>
      <c r="J20" s="638"/>
      <c r="K20" s="638"/>
      <c r="L20" s="638"/>
      <c r="M20" s="638"/>
      <c r="N20" s="638"/>
      <c r="O20" s="638"/>
      <c r="P20" s="638"/>
      <c r="Q20" s="639"/>
      <c r="R20" s="640">
        <v>2004</v>
      </c>
      <c r="S20" s="641"/>
      <c r="T20" s="641"/>
      <c r="U20" s="641"/>
      <c r="V20" s="641"/>
      <c r="W20" s="641"/>
      <c r="X20" s="641"/>
      <c r="Y20" s="642"/>
      <c r="Z20" s="677">
        <v>0</v>
      </c>
      <c r="AA20" s="677"/>
      <c r="AB20" s="677"/>
      <c r="AC20" s="677"/>
      <c r="AD20" s="678">
        <v>2004</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357309</v>
      </c>
      <c r="BH20" s="641"/>
      <c r="BI20" s="641"/>
      <c r="BJ20" s="641"/>
      <c r="BK20" s="641"/>
      <c r="BL20" s="641"/>
      <c r="BM20" s="641"/>
      <c r="BN20" s="642"/>
      <c r="BO20" s="677">
        <v>4.5</v>
      </c>
      <c r="BP20" s="677"/>
      <c r="BQ20" s="677"/>
      <c r="BR20" s="677"/>
      <c r="BS20" s="646" t="s">
        <v>127</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18624071</v>
      </c>
      <c r="CS20" s="641"/>
      <c r="CT20" s="641"/>
      <c r="CU20" s="641"/>
      <c r="CV20" s="641"/>
      <c r="CW20" s="641"/>
      <c r="CX20" s="641"/>
      <c r="CY20" s="642"/>
      <c r="CZ20" s="677">
        <v>100</v>
      </c>
      <c r="DA20" s="677"/>
      <c r="DB20" s="677"/>
      <c r="DC20" s="677"/>
      <c r="DD20" s="646">
        <v>1762572</v>
      </c>
      <c r="DE20" s="641"/>
      <c r="DF20" s="641"/>
      <c r="DG20" s="641"/>
      <c r="DH20" s="641"/>
      <c r="DI20" s="641"/>
      <c r="DJ20" s="641"/>
      <c r="DK20" s="641"/>
      <c r="DL20" s="641"/>
      <c r="DM20" s="641"/>
      <c r="DN20" s="641"/>
      <c r="DO20" s="641"/>
      <c r="DP20" s="642"/>
      <c r="DQ20" s="646">
        <v>12743268</v>
      </c>
      <c r="DR20" s="641"/>
      <c r="DS20" s="641"/>
      <c r="DT20" s="641"/>
      <c r="DU20" s="641"/>
      <c r="DV20" s="641"/>
      <c r="DW20" s="641"/>
      <c r="DX20" s="641"/>
      <c r="DY20" s="641"/>
      <c r="DZ20" s="641"/>
      <c r="EA20" s="641"/>
      <c r="EB20" s="641"/>
      <c r="EC20" s="684"/>
    </row>
    <row r="21" spans="2:133" ht="11.25" customHeight="1">
      <c r="B21" s="637" t="s">
        <v>275</v>
      </c>
      <c r="C21" s="638"/>
      <c r="D21" s="638"/>
      <c r="E21" s="638"/>
      <c r="F21" s="638"/>
      <c r="G21" s="638"/>
      <c r="H21" s="638"/>
      <c r="I21" s="638"/>
      <c r="J21" s="638"/>
      <c r="K21" s="638"/>
      <c r="L21" s="638"/>
      <c r="M21" s="638"/>
      <c r="N21" s="638"/>
      <c r="O21" s="638"/>
      <c r="P21" s="638"/>
      <c r="Q21" s="639"/>
      <c r="R21" s="640">
        <v>54750</v>
      </c>
      <c r="S21" s="641"/>
      <c r="T21" s="641"/>
      <c r="U21" s="641"/>
      <c r="V21" s="641"/>
      <c r="W21" s="641"/>
      <c r="X21" s="641"/>
      <c r="Y21" s="642"/>
      <c r="Z21" s="677">
        <v>0.3</v>
      </c>
      <c r="AA21" s="677"/>
      <c r="AB21" s="677"/>
      <c r="AC21" s="677"/>
      <c r="AD21" s="678">
        <v>54750</v>
      </c>
      <c r="AE21" s="678"/>
      <c r="AF21" s="678"/>
      <c r="AG21" s="678"/>
      <c r="AH21" s="678"/>
      <c r="AI21" s="678"/>
      <c r="AJ21" s="678"/>
      <c r="AK21" s="678"/>
      <c r="AL21" s="643">
        <v>0.5</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v>12198</v>
      </c>
      <c r="BH21" s="641"/>
      <c r="BI21" s="641"/>
      <c r="BJ21" s="641"/>
      <c r="BK21" s="641"/>
      <c r="BL21" s="641"/>
      <c r="BM21" s="641"/>
      <c r="BN21" s="642"/>
      <c r="BO21" s="677">
        <v>0.2</v>
      </c>
      <c r="BP21" s="677"/>
      <c r="BQ21" s="677"/>
      <c r="BR21" s="677"/>
      <c r="BS21" s="646" t="s">
        <v>226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277</v>
      </c>
      <c r="C22" s="638"/>
      <c r="D22" s="638"/>
      <c r="E22" s="638"/>
      <c r="F22" s="638"/>
      <c r="G22" s="638"/>
      <c r="H22" s="638"/>
      <c r="I22" s="638"/>
      <c r="J22" s="638"/>
      <c r="K22" s="638"/>
      <c r="L22" s="638"/>
      <c r="M22" s="638"/>
      <c r="N22" s="638"/>
      <c r="O22" s="638"/>
      <c r="P22" s="638"/>
      <c r="Q22" s="639"/>
      <c r="R22" s="640">
        <v>1956747</v>
      </c>
      <c r="S22" s="641"/>
      <c r="T22" s="641"/>
      <c r="U22" s="641"/>
      <c r="V22" s="641"/>
      <c r="W22" s="641"/>
      <c r="X22" s="641"/>
      <c r="Y22" s="642"/>
      <c r="Z22" s="677">
        <v>9.9</v>
      </c>
      <c r="AA22" s="677"/>
      <c r="AB22" s="677"/>
      <c r="AC22" s="677"/>
      <c r="AD22" s="678">
        <v>1689980</v>
      </c>
      <c r="AE22" s="678"/>
      <c r="AF22" s="678"/>
      <c r="AG22" s="678"/>
      <c r="AH22" s="678"/>
      <c r="AI22" s="678"/>
      <c r="AJ22" s="678"/>
      <c r="AK22" s="678"/>
      <c r="AL22" s="643">
        <v>15.9</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226</v>
      </c>
      <c r="BP22" s="677"/>
      <c r="BQ22" s="677"/>
      <c r="BR22" s="677"/>
      <c r="BS22" s="646" t="s">
        <v>127</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280</v>
      </c>
      <c r="C23" s="638"/>
      <c r="D23" s="638"/>
      <c r="E23" s="638"/>
      <c r="F23" s="638"/>
      <c r="G23" s="638"/>
      <c r="H23" s="638"/>
      <c r="I23" s="638"/>
      <c r="J23" s="638"/>
      <c r="K23" s="638"/>
      <c r="L23" s="638"/>
      <c r="M23" s="638"/>
      <c r="N23" s="638"/>
      <c r="O23" s="638"/>
      <c r="P23" s="638"/>
      <c r="Q23" s="639"/>
      <c r="R23" s="640">
        <v>1689980</v>
      </c>
      <c r="S23" s="641"/>
      <c r="T23" s="641"/>
      <c r="U23" s="641"/>
      <c r="V23" s="641"/>
      <c r="W23" s="641"/>
      <c r="X23" s="641"/>
      <c r="Y23" s="642"/>
      <c r="Z23" s="677">
        <v>8.6</v>
      </c>
      <c r="AA23" s="677"/>
      <c r="AB23" s="677"/>
      <c r="AC23" s="677"/>
      <c r="AD23" s="678">
        <v>1689980</v>
      </c>
      <c r="AE23" s="678"/>
      <c r="AF23" s="678"/>
      <c r="AG23" s="678"/>
      <c r="AH23" s="678"/>
      <c r="AI23" s="678"/>
      <c r="AJ23" s="678"/>
      <c r="AK23" s="678"/>
      <c r="AL23" s="643">
        <v>15.9</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v>345111</v>
      </c>
      <c r="BH23" s="641"/>
      <c r="BI23" s="641"/>
      <c r="BJ23" s="641"/>
      <c r="BK23" s="641"/>
      <c r="BL23" s="641"/>
      <c r="BM23" s="641"/>
      <c r="BN23" s="642"/>
      <c r="BO23" s="677">
        <v>4.4000000000000004</v>
      </c>
      <c r="BP23" s="677"/>
      <c r="BQ23" s="677"/>
      <c r="BR23" s="677"/>
      <c r="BS23" s="646" t="s">
        <v>127</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c r="B24" s="637" t="s">
        <v>287</v>
      </c>
      <c r="C24" s="638"/>
      <c r="D24" s="638"/>
      <c r="E24" s="638"/>
      <c r="F24" s="638"/>
      <c r="G24" s="638"/>
      <c r="H24" s="638"/>
      <c r="I24" s="638"/>
      <c r="J24" s="638"/>
      <c r="K24" s="638"/>
      <c r="L24" s="638"/>
      <c r="M24" s="638"/>
      <c r="N24" s="638"/>
      <c r="O24" s="638"/>
      <c r="P24" s="638"/>
      <c r="Q24" s="639"/>
      <c r="R24" s="640">
        <v>266591</v>
      </c>
      <c r="S24" s="641"/>
      <c r="T24" s="641"/>
      <c r="U24" s="641"/>
      <c r="V24" s="641"/>
      <c r="W24" s="641"/>
      <c r="X24" s="641"/>
      <c r="Y24" s="642"/>
      <c r="Z24" s="677">
        <v>1.4</v>
      </c>
      <c r="AA24" s="677"/>
      <c r="AB24" s="677"/>
      <c r="AC24" s="677"/>
      <c r="AD24" s="678" t="s">
        <v>127</v>
      </c>
      <c r="AE24" s="678"/>
      <c r="AF24" s="678"/>
      <c r="AG24" s="678"/>
      <c r="AH24" s="678"/>
      <c r="AI24" s="678"/>
      <c r="AJ24" s="678"/>
      <c r="AK24" s="678"/>
      <c r="AL24" s="643" t="s">
        <v>226</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226</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9469325</v>
      </c>
      <c r="CS24" s="696"/>
      <c r="CT24" s="696"/>
      <c r="CU24" s="696"/>
      <c r="CV24" s="696"/>
      <c r="CW24" s="696"/>
      <c r="CX24" s="696"/>
      <c r="CY24" s="739"/>
      <c r="CZ24" s="740">
        <v>50.8</v>
      </c>
      <c r="DA24" s="711"/>
      <c r="DB24" s="711"/>
      <c r="DC24" s="743"/>
      <c r="DD24" s="738">
        <v>6294279</v>
      </c>
      <c r="DE24" s="696"/>
      <c r="DF24" s="696"/>
      <c r="DG24" s="696"/>
      <c r="DH24" s="696"/>
      <c r="DI24" s="696"/>
      <c r="DJ24" s="696"/>
      <c r="DK24" s="739"/>
      <c r="DL24" s="738">
        <v>6216279</v>
      </c>
      <c r="DM24" s="696"/>
      <c r="DN24" s="696"/>
      <c r="DO24" s="696"/>
      <c r="DP24" s="696"/>
      <c r="DQ24" s="696"/>
      <c r="DR24" s="696"/>
      <c r="DS24" s="696"/>
      <c r="DT24" s="696"/>
      <c r="DU24" s="696"/>
      <c r="DV24" s="739"/>
      <c r="DW24" s="740">
        <v>54.8</v>
      </c>
      <c r="DX24" s="711"/>
      <c r="DY24" s="711"/>
      <c r="DZ24" s="711"/>
      <c r="EA24" s="711"/>
      <c r="EB24" s="711"/>
      <c r="EC24" s="741"/>
    </row>
    <row r="25" spans="2:133" ht="11.25" customHeight="1">
      <c r="B25" s="637" t="s">
        <v>290</v>
      </c>
      <c r="C25" s="638"/>
      <c r="D25" s="638"/>
      <c r="E25" s="638"/>
      <c r="F25" s="638"/>
      <c r="G25" s="638"/>
      <c r="H25" s="638"/>
      <c r="I25" s="638"/>
      <c r="J25" s="638"/>
      <c r="K25" s="638"/>
      <c r="L25" s="638"/>
      <c r="M25" s="638"/>
      <c r="N25" s="638"/>
      <c r="O25" s="638"/>
      <c r="P25" s="638"/>
      <c r="Q25" s="639"/>
      <c r="R25" s="640">
        <v>176</v>
      </c>
      <c r="S25" s="641"/>
      <c r="T25" s="641"/>
      <c r="U25" s="641"/>
      <c r="V25" s="641"/>
      <c r="W25" s="641"/>
      <c r="X25" s="641"/>
      <c r="Y25" s="642"/>
      <c r="Z25" s="677">
        <v>0</v>
      </c>
      <c r="AA25" s="677"/>
      <c r="AB25" s="677"/>
      <c r="AC25" s="677"/>
      <c r="AD25" s="678" t="s">
        <v>127</v>
      </c>
      <c r="AE25" s="678"/>
      <c r="AF25" s="678"/>
      <c r="AG25" s="678"/>
      <c r="AH25" s="678"/>
      <c r="AI25" s="678"/>
      <c r="AJ25" s="678"/>
      <c r="AK25" s="678"/>
      <c r="AL25" s="643" t="s">
        <v>226</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226</v>
      </c>
      <c r="BH25" s="641"/>
      <c r="BI25" s="641"/>
      <c r="BJ25" s="641"/>
      <c r="BK25" s="641"/>
      <c r="BL25" s="641"/>
      <c r="BM25" s="641"/>
      <c r="BN25" s="642"/>
      <c r="BO25" s="677" t="s">
        <v>127</v>
      </c>
      <c r="BP25" s="677"/>
      <c r="BQ25" s="677"/>
      <c r="BR25" s="677"/>
      <c r="BS25" s="646" t="s">
        <v>226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3118851</v>
      </c>
      <c r="CS25" s="659"/>
      <c r="CT25" s="659"/>
      <c r="CU25" s="659"/>
      <c r="CV25" s="659"/>
      <c r="CW25" s="659"/>
      <c r="CX25" s="659"/>
      <c r="CY25" s="660"/>
      <c r="CZ25" s="643">
        <v>16.7</v>
      </c>
      <c r="DA25" s="661"/>
      <c r="DB25" s="661"/>
      <c r="DC25" s="662"/>
      <c r="DD25" s="646">
        <v>2911423</v>
      </c>
      <c r="DE25" s="659"/>
      <c r="DF25" s="659"/>
      <c r="DG25" s="659"/>
      <c r="DH25" s="659"/>
      <c r="DI25" s="659"/>
      <c r="DJ25" s="659"/>
      <c r="DK25" s="660"/>
      <c r="DL25" s="646">
        <v>2885901</v>
      </c>
      <c r="DM25" s="659"/>
      <c r="DN25" s="659"/>
      <c r="DO25" s="659"/>
      <c r="DP25" s="659"/>
      <c r="DQ25" s="659"/>
      <c r="DR25" s="659"/>
      <c r="DS25" s="659"/>
      <c r="DT25" s="659"/>
      <c r="DU25" s="659"/>
      <c r="DV25" s="660"/>
      <c r="DW25" s="643">
        <v>25.4</v>
      </c>
      <c r="DX25" s="661"/>
      <c r="DY25" s="661"/>
      <c r="DZ25" s="661"/>
      <c r="EA25" s="661"/>
      <c r="EB25" s="661"/>
      <c r="EC25" s="676"/>
    </row>
    <row r="26" spans="2:133" ht="11.25" customHeight="1">
      <c r="B26" s="637" t="s">
        <v>293</v>
      </c>
      <c r="C26" s="638"/>
      <c r="D26" s="638"/>
      <c r="E26" s="638"/>
      <c r="F26" s="638"/>
      <c r="G26" s="638"/>
      <c r="H26" s="638"/>
      <c r="I26" s="638"/>
      <c r="J26" s="638"/>
      <c r="K26" s="638"/>
      <c r="L26" s="638"/>
      <c r="M26" s="638"/>
      <c r="N26" s="638"/>
      <c r="O26" s="638"/>
      <c r="P26" s="638"/>
      <c r="Q26" s="639"/>
      <c r="R26" s="640">
        <v>11222425</v>
      </c>
      <c r="S26" s="641"/>
      <c r="T26" s="641"/>
      <c r="U26" s="641"/>
      <c r="V26" s="641"/>
      <c r="W26" s="641"/>
      <c r="X26" s="641"/>
      <c r="Y26" s="642"/>
      <c r="Z26" s="677">
        <v>57</v>
      </c>
      <c r="AA26" s="677"/>
      <c r="AB26" s="677"/>
      <c r="AC26" s="677"/>
      <c r="AD26" s="678">
        <v>10610547</v>
      </c>
      <c r="AE26" s="678"/>
      <c r="AF26" s="678"/>
      <c r="AG26" s="678"/>
      <c r="AH26" s="678"/>
      <c r="AI26" s="678"/>
      <c r="AJ26" s="678"/>
      <c r="AK26" s="678"/>
      <c r="AL26" s="643">
        <v>99.6</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226</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2200861</v>
      </c>
      <c r="CS26" s="641"/>
      <c r="CT26" s="641"/>
      <c r="CU26" s="641"/>
      <c r="CV26" s="641"/>
      <c r="CW26" s="641"/>
      <c r="CX26" s="641"/>
      <c r="CY26" s="642"/>
      <c r="CZ26" s="643">
        <v>11.8</v>
      </c>
      <c r="DA26" s="661"/>
      <c r="DB26" s="661"/>
      <c r="DC26" s="662"/>
      <c r="DD26" s="646">
        <v>2011152</v>
      </c>
      <c r="DE26" s="641"/>
      <c r="DF26" s="641"/>
      <c r="DG26" s="641"/>
      <c r="DH26" s="641"/>
      <c r="DI26" s="641"/>
      <c r="DJ26" s="641"/>
      <c r="DK26" s="642"/>
      <c r="DL26" s="646" t="s">
        <v>226</v>
      </c>
      <c r="DM26" s="641"/>
      <c r="DN26" s="641"/>
      <c r="DO26" s="641"/>
      <c r="DP26" s="641"/>
      <c r="DQ26" s="641"/>
      <c r="DR26" s="641"/>
      <c r="DS26" s="641"/>
      <c r="DT26" s="641"/>
      <c r="DU26" s="641"/>
      <c r="DV26" s="642"/>
      <c r="DW26" s="643" t="s">
        <v>127</v>
      </c>
      <c r="DX26" s="661"/>
      <c r="DY26" s="661"/>
      <c r="DZ26" s="661"/>
      <c r="EA26" s="661"/>
      <c r="EB26" s="661"/>
      <c r="EC26" s="676"/>
    </row>
    <row r="27" spans="2:133" ht="11.25" customHeight="1">
      <c r="B27" s="637" t="s">
        <v>296</v>
      </c>
      <c r="C27" s="638"/>
      <c r="D27" s="638"/>
      <c r="E27" s="638"/>
      <c r="F27" s="638"/>
      <c r="G27" s="638"/>
      <c r="H27" s="638"/>
      <c r="I27" s="638"/>
      <c r="J27" s="638"/>
      <c r="K27" s="638"/>
      <c r="L27" s="638"/>
      <c r="M27" s="638"/>
      <c r="N27" s="638"/>
      <c r="O27" s="638"/>
      <c r="P27" s="638"/>
      <c r="Q27" s="639"/>
      <c r="R27" s="640">
        <v>8879</v>
      </c>
      <c r="S27" s="641"/>
      <c r="T27" s="641"/>
      <c r="U27" s="641"/>
      <c r="V27" s="641"/>
      <c r="W27" s="641"/>
      <c r="X27" s="641"/>
      <c r="Y27" s="642"/>
      <c r="Z27" s="677">
        <v>0</v>
      </c>
      <c r="AA27" s="677"/>
      <c r="AB27" s="677"/>
      <c r="AC27" s="677"/>
      <c r="AD27" s="678">
        <v>8879</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7855243</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4439258</v>
      </c>
      <c r="CS27" s="659"/>
      <c r="CT27" s="659"/>
      <c r="CU27" s="659"/>
      <c r="CV27" s="659"/>
      <c r="CW27" s="659"/>
      <c r="CX27" s="659"/>
      <c r="CY27" s="660"/>
      <c r="CZ27" s="643">
        <v>23.8</v>
      </c>
      <c r="DA27" s="661"/>
      <c r="DB27" s="661"/>
      <c r="DC27" s="662"/>
      <c r="DD27" s="646">
        <v>1479107</v>
      </c>
      <c r="DE27" s="659"/>
      <c r="DF27" s="659"/>
      <c r="DG27" s="659"/>
      <c r="DH27" s="659"/>
      <c r="DI27" s="659"/>
      <c r="DJ27" s="659"/>
      <c r="DK27" s="660"/>
      <c r="DL27" s="646">
        <v>1426629</v>
      </c>
      <c r="DM27" s="659"/>
      <c r="DN27" s="659"/>
      <c r="DO27" s="659"/>
      <c r="DP27" s="659"/>
      <c r="DQ27" s="659"/>
      <c r="DR27" s="659"/>
      <c r="DS27" s="659"/>
      <c r="DT27" s="659"/>
      <c r="DU27" s="659"/>
      <c r="DV27" s="660"/>
      <c r="DW27" s="643">
        <v>12.6</v>
      </c>
      <c r="DX27" s="661"/>
      <c r="DY27" s="661"/>
      <c r="DZ27" s="661"/>
      <c r="EA27" s="661"/>
      <c r="EB27" s="661"/>
      <c r="EC27" s="676"/>
    </row>
    <row r="28" spans="2:133" ht="11.25" customHeight="1">
      <c r="B28" s="637" t="s">
        <v>299</v>
      </c>
      <c r="C28" s="638"/>
      <c r="D28" s="638"/>
      <c r="E28" s="638"/>
      <c r="F28" s="638"/>
      <c r="G28" s="638"/>
      <c r="H28" s="638"/>
      <c r="I28" s="638"/>
      <c r="J28" s="638"/>
      <c r="K28" s="638"/>
      <c r="L28" s="638"/>
      <c r="M28" s="638"/>
      <c r="N28" s="638"/>
      <c r="O28" s="638"/>
      <c r="P28" s="638"/>
      <c r="Q28" s="639"/>
      <c r="R28" s="640">
        <v>118876</v>
      </c>
      <c r="S28" s="641"/>
      <c r="T28" s="641"/>
      <c r="U28" s="641"/>
      <c r="V28" s="641"/>
      <c r="W28" s="641"/>
      <c r="X28" s="641"/>
      <c r="Y28" s="642"/>
      <c r="Z28" s="677">
        <v>0.6</v>
      </c>
      <c r="AA28" s="677"/>
      <c r="AB28" s="677"/>
      <c r="AC28" s="677"/>
      <c r="AD28" s="678" t="s">
        <v>226</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1911216</v>
      </c>
      <c r="CS28" s="641"/>
      <c r="CT28" s="641"/>
      <c r="CU28" s="641"/>
      <c r="CV28" s="641"/>
      <c r="CW28" s="641"/>
      <c r="CX28" s="641"/>
      <c r="CY28" s="642"/>
      <c r="CZ28" s="643">
        <v>10.3</v>
      </c>
      <c r="DA28" s="661"/>
      <c r="DB28" s="661"/>
      <c r="DC28" s="662"/>
      <c r="DD28" s="646">
        <v>1903749</v>
      </c>
      <c r="DE28" s="641"/>
      <c r="DF28" s="641"/>
      <c r="DG28" s="641"/>
      <c r="DH28" s="641"/>
      <c r="DI28" s="641"/>
      <c r="DJ28" s="641"/>
      <c r="DK28" s="642"/>
      <c r="DL28" s="646">
        <v>1903749</v>
      </c>
      <c r="DM28" s="641"/>
      <c r="DN28" s="641"/>
      <c r="DO28" s="641"/>
      <c r="DP28" s="641"/>
      <c r="DQ28" s="641"/>
      <c r="DR28" s="641"/>
      <c r="DS28" s="641"/>
      <c r="DT28" s="641"/>
      <c r="DU28" s="641"/>
      <c r="DV28" s="642"/>
      <c r="DW28" s="643">
        <v>16.8</v>
      </c>
      <c r="DX28" s="661"/>
      <c r="DY28" s="661"/>
      <c r="DZ28" s="661"/>
      <c r="EA28" s="661"/>
      <c r="EB28" s="661"/>
      <c r="EC28" s="676"/>
    </row>
    <row r="29" spans="2:133" ht="11.25" customHeight="1">
      <c r="B29" s="637" t="s">
        <v>301</v>
      </c>
      <c r="C29" s="638"/>
      <c r="D29" s="638"/>
      <c r="E29" s="638"/>
      <c r="F29" s="638"/>
      <c r="G29" s="638"/>
      <c r="H29" s="638"/>
      <c r="I29" s="638"/>
      <c r="J29" s="638"/>
      <c r="K29" s="638"/>
      <c r="L29" s="638"/>
      <c r="M29" s="638"/>
      <c r="N29" s="638"/>
      <c r="O29" s="638"/>
      <c r="P29" s="638"/>
      <c r="Q29" s="639"/>
      <c r="R29" s="640">
        <v>114238</v>
      </c>
      <c r="S29" s="641"/>
      <c r="T29" s="641"/>
      <c r="U29" s="641"/>
      <c r="V29" s="641"/>
      <c r="W29" s="641"/>
      <c r="X29" s="641"/>
      <c r="Y29" s="642"/>
      <c r="Z29" s="677">
        <v>0.6</v>
      </c>
      <c r="AA29" s="677"/>
      <c r="AB29" s="677"/>
      <c r="AC29" s="677"/>
      <c r="AD29" s="678">
        <v>5301</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303</v>
      </c>
      <c r="CG29" s="674"/>
      <c r="CH29" s="674"/>
      <c r="CI29" s="674"/>
      <c r="CJ29" s="674"/>
      <c r="CK29" s="674"/>
      <c r="CL29" s="674"/>
      <c r="CM29" s="674"/>
      <c r="CN29" s="674"/>
      <c r="CO29" s="674"/>
      <c r="CP29" s="674"/>
      <c r="CQ29" s="675"/>
      <c r="CR29" s="640">
        <v>1911216</v>
      </c>
      <c r="CS29" s="659"/>
      <c r="CT29" s="659"/>
      <c r="CU29" s="659"/>
      <c r="CV29" s="659"/>
      <c r="CW29" s="659"/>
      <c r="CX29" s="659"/>
      <c r="CY29" s="660"/>
      <c r="CZ29" s="643">
        <v>10.3</v>
      </c>
      <c r="DA29" s="661"/>
      <c r="DB29" s="661"/>
      <c r="DC29" s="662"/>
      <c r="DD29" s="646">
        <v>1903749</v>
      </c>
      <c r="DE29" s="659"/>
      <c r="DF29" s="659"/>
      <c r="DG29" s="659"/>
      <c r="DH29" s="659"/>
      <c r="DI29" s="659"/>
      <c r="DJ29" s="659"/>
      <c r="DK29" s="660"/>
      <c r="DL29" s="646">
        <v>1903749</v>
      </c>
      <c r="DM29" s="659"/>
      <c r="DN29" s="659"/>
      <c r="DO29" s="659"/>
      <c r="DP29" s="659"/>
      <c r="DQ29" s="659"/>
      <c r="DR29" s="659"/>
      <c r="DS29" s="659"/>
      <c r="DT29" s="659"/>
      <c r="DU29" s="659"/>
      <c r="DV29" s="660"/>
      <c r="DW29" s="643">
        <v>16.8</v>
      </c>
      <c r="DX29" s="661"/>
      <c r="DY29" s="661"/>
      <c r="DZ29" s="661"/>
      <c r="EA29" s="661"/>
      <c r="EB29" s="661"/>
      <c r="EC29" s="676"/>
    </row>
    <row r="30" spans="2:133" ht="11.25" customHeight="1">
      <c r="B30" s="637" t="s">
        <v>304</v>
      </c>
      <c r="C30" s="638"/>
      <c r="D30" s="638"/>
      <c r="E30" s="638"/>
      <c r="F30" s="638"/>
      <c r="G30" s="638"/>
      <c r="H30" s="638"/>
      <c r="I30" s="638"/>
      <c r="J30" s="638"/>
      <c r="K30" s="638"/>
      <c r="L30" s="638"/>
      <c r="M30" s="638"/>
      <c r="N30" s="638"/>
      <c r="O30" s="638"/>
      <c r="P30" s="638"/>
      <c r="Q30" s="639"/>
      <c r="R30" s="640">
        <v>78074</v>
      </c>
      <c r="S30" s="641"/>
      <c r="T30" s="641"/>
      <c r="U30" s="641"/>
      <c r="V30" s="641"/>
      <c r="W30" s="641"/>
      <c r="X30" s="641"/>
      <c r="Y30" s="642"/>
      <c r="Z30" s="677">
        <v>0.4</v>
      </c>
      <c r="AA30" s="677"/>
      <c r="AB30" s="677"/>
      <c r="AC30" s="677"/>
      <c r="AD30" s="678" t="s">
        <v>226</v>
      </c>
      <c r="AE30" s="678"/>
      <c r="AF30" s="678"/>
      <c r="AG30" s="678"/>
      <c r="AH30" s="678"/>
      <c r="AI30" s="678"/>
      <c r="AJ30" s="678"/>
      <c r="AK30" s="678"/>
      <c r="AL30" s="643" t="s">
        <v>127</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1820875</v>
      </c>
      <c r="CS30" s="641"/>
      <c r="CT30" s="641"/>
      <c r="CU30" s="641"/>
      <c r="CV30" s="641"/>
      <c r="CW30" s="641"/>
      <c r="CX30" s="641"/>
      <c r="CY30" s="642"/>
      <c r="CZ30" s="643">
        <v>9.8000000000000007</v>
      </c>
      <c r="DA30" s="661"/>
      <c r="DB30" s="661"/>
      <c r="DC30" s="662"/>
      <c r="DD30" s="646">
        <v>1813418</v>
      </c>
      <c r="DE30" s="641"/>
      <c r="DF30" s="641"/>
      <c r="DG30" s="641"/>
      <c r="DH30" s="641"/>
      <c r="DI30" s="641"/>
      <c r="DJ30" s="641"/>
      <c r="DK30" s="642"/>
      <c r="DL30" s="646">
        <v>1813418</v>
      </c>
      <c r="DM30" s="641"/>
      <c r="DN30" s="641"/>
      <c r="DO30" s="641"/>
      <c r="DP30" s="641"/>
      <c r="DQ30" s="641"/>
      <c r="DR30" s="641"/>
      <c r="DS30" s="641"/>
      <c r="DT30" s="641"/>
      <c r="DU30" s="641"/>
      <c r="DV30" s="642"/>
      <c r="DW30" s="643">
        <v>16</v>
      </c>
      <c r="DX30" s="661"/>
      <c r="DY30" s="661"/>
      <c r="DZ30" s="661"/>
      <c r="EA30" s="661"/>
      <c r="EB30" s="661"/>
      <c r="EC30" s="676"/>
    </row>
    <row r="31" spans="2:133" ht="11.25" customHeight="1">
      <c r="B31" s="637" t="s">
        <v>308</v>
      </c>
      <c r="C31" s="638"/>
      <c r="D31" s="638"/>
      <c r="E31" s="638"/>
      <c r="F31" s="638"/>
      <c r="G31" s="638"/>
      <c r="H31" s="638"/>
      <c r="I31" s="638"/>
      <c r="J31" s="638"/>
      <c r="K31" s="638"/>
      <c r="L31" s="638"/>
      <c r="M31" s="638"/>
      <c r="N31" s="638"/>
      <c r="O31" s="638"/>
      <c r="P31" s="638"/>
      <c r="Q31" s="639"/>
      <c r="R31" s="640">
        <v>2600823</v>
      </c>
      <c r="S31" s="641"/>
      <c r="T31" s="641"/>
      <c r="U31" s="641"/>
      <c r="V31" s="641"/>
      <c r="W31" s="641"/>
      <c r="X31" s="641"/>
      <c r="Y31" s="642"/>
      <c r="Z31" s="677">
        <v>13.2</v>
      </c>
      <c r="AA31" s="677"/>
      <c r="AB31" s="677"/>
      <c r="AC31" s="677"/>
      <c r="AD31" s="678" t="s">
        <v>226</v>
      </c>
      <c r="AE31" s="678"/>
      <c r="AF31" s="678"/>
      <c r="AG31" s="678"/>
      <c r="AH31" s="678"/>
      <c r="AI31" s="678"/>
      <c r="AJ31" s="678"/>
      <c r="AK31" s="678"/>
      <c r="AL31" s="643" t="s">
        <v>127</v>
      </c>
      <c r="AM31" s="644"/>
      <c r="AN31" s="644"/>
      <c r="AO31" s="679"/>
      <c r="AP31" s="714" t="s">
        <v>309</v>
      </c>
      <c r="AQ31" s="715"/>
      <c r="AR31" s="715"/>
      <c r="AS31" s="715"/>
      <c r="AT31" s="720" t="s">
        <v>310</v>
      </c>
      <c r="AU31" s="231"/>
      <c r="AV31" s="231"/>
      <c r="AW31" s="231"/>
      <c r="AX31" s="706" t="s">
        <v>184</v>
      </c>
      <c r="AY31" s="707"/>
      <c r="AZ31" s="707"/>
      <c r="BA31" s="707"/>
      <c r="BB31" s="707"/>
      <c r="BC31" s="707"/>
      <c r="BD31" s="707"/>
      <c r="BE31" s="707"/>
      <c r="BF31" s="708"/>
      <c r="BG31" s="709">
        <v>99.1</v>
      </c>
      <c r="BH31" s="710"/>
      <c r="BI31" s="710"/>
      <c r="BJ31" s="710"/>
      <c r="BK31" s="710"/>
      <c r="BL31" s="710"/>
      <c r="BM31" s="711">
        <v>97.7</v>
      </c>
      <c r="BN31" s="710"/>
      <c r="BO31" s="710"/>
      <c r="BP31" s="710"/>
      <c r="BQ31" s="712"/>
      <c r="BR31" s="709">
        <v>99.1</v>
      </c>
      <c r="BS31" s="710"/>
      <c r="BT31" s="710"/>
      <c r="BU31" s="710"/>
      <c r="BV31" s="710"/>
      <c r="BW31" s="710"/>
      <c r="BX31" s="711">
        <v>97.5</v>
      </c>
      <c r="BY31" s="710"/>
      <c r="BZ31" s="710"/>
      <c r="CA31" s="710"/>
      <c r="CB31" s="712"/>
      <c r="CD31" s="731"/>
      <c r="CE31" s="732"/>
      <c r="CF31" s="673" t="s">
        <v>311</v>
      </c>
      <c r="CG31" s="674"/>
      <c r="CH31" s="674"/>
      <c r="CI31" s="674"/>
      <c r="CJ31" s="674"/>
      <c r="CK31" s="674"/>
      <c r="CL31" s="674"/>
      <c r="CM31" s="674"/>
      <c r="CN31" s="674"/>
      <c r="CO31" s="674"/>
      <c r="CP31" s="674"/>
      <c r="CQ31" s="675"/>
      <c r="CR31" s="640">
        <v>90341</v>
      </c>
      <c r="CS31" s="659"/>
      <c r="CT31" s="659"/>
      <c r="CU31" s="659"/>
      <c r="CV31" s="659"/>
      <c r="CW31" s="659"/>
      <c r="CX31" s="659"/>
      <c r="CY31" s="660"/>
      <c r="CZ31" s="643">
        <v>0.5</v>
      </c>
      <c r="DA31" s="661"/>
      <c r="DB31" s="661"/>
      <c r="DC31" s="662"/>
      <c r="DD31" s="646">
        <v>90331</v>
      </c>
      <c r="DE31" s="659"/>
      <c r="DF31" s="659"/>
      <c r="DG31" s="659"/>
      <c r="DH31" s="659"/>
      <c r="DI31" s="659"/>
      <c r="DJ31" s="659"/>
      <c r="DK31" s="660"/>
      <c r="DL31" s="646">
        <v>90331</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23" t="s">
        <v>312</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226</v>
      </c>
      <c r="AA32" s="677"/>
      <c r="AB32" s="677"/>
      <c r="AC32" s="677"/>
      <c r="AD32" s="678" t="s">
        <v>127</v>
      </c>
      <c r="AE32" s="678"/>
      <c r="AF32" s="678"/>
      <c r="AG32" s="678"/>
      <c r="AH32" s="678"/>
      <c r="AI32" s="678"/>
      <c r="AJ32" s="678"/>
      <c r="AK32" s="678"/>
      <c r="AL32" s="643" t="s">
        <v>226</v>
      </c>
      <c r="AM32" s="644"/>
      <c r="AN32" s="644"/>
      <c r="AO32" s="679"/>
      <c r="AP32" s="716"/>
      <c r="AQ32" s="717"/>
      <c r="AR32" s="717"/>
      <c r="AS32" s="717"/>
      <c r="AT32" s="721"/>
      <c r="AU32" s="230" t="s">
        <v>313</v>
      </c>
      <c r="AV32" s="230"/>
      <c r="AW32" s="230"/>
      <c r="AX32" s="637" t="s">
        <v>314</v>
      </c>
      <c r="AY32" s="638"/>
      <c r="AZ32" s="638"/>
      <c r="BA32" s="638"/>
      <c r="BB32" s="638"/>
      <c r="BC32" s="638"/>
      <c r="BD32" s="638"/>
      <c r="BE32" s="638"/>
      <c r="BF32" s="639"/>
      <c r="BG32" s="713">
        <v>98.8</v>
      </c>
      <c r="BH32" s="659"/>
      <c r="BI32" s="659"/>
      <c r="BJ32" s="659"/>
      <c r="BK32" s="659"/>
      <c r="BL32" s="659"/>
      <c r="BM32" s="644">
        <v>97.1</v>
      </c>
      <c r="BN32" s="705"/>
      <c r="BO32" s="705"/>
      <c r="BP32" s="705"/>
      <c r="BQ32" s="683"/>
      <c r="BR32" s="713">
        <v>98.8</v>
      </c>
      <c r="BS32" s="659"/>
      <c r="BT32" s="659"/>
      <c r="BU32" s="659"/>
      <c r="BV32" s="659"/>
      <c r="BW32" s="659"/>
      <c r="BX32" s="644">
        <v>96.9</v>
      </c>
      <c r="BY32" s="705"/>
      <c r="BZ32" s="705"/>
      <c r="CA32" s="705"/>
      <c r="CB32" s="683"/>
      <c r="CD32" s="733"/>
      <c r="CE32" s="734"/>
      <c r="CF32" s="673" t="s">
        <v>315</v>
      </c>
      <c r="CG32" s="674"/>
      <c r="CH32" s="674"/>
      <c r="CI32" s="674"/>
      <c r="CJ32" s="674"/>
      <c r="CK32" s="674"/>
      <c r="CL32" s="674"/>
      <c r="CM32" s="674"/>
      <c r="CN32" s="674"/>
      <c r="CO32" s="674"/>
      <c r="CP32" s="674"/>
      <c r="CQ32" s="675"/>
      <c r="CR32" s="640" t="s">
        <v>127</v>
      </c>
      <c r="CS32" s="641"/>
      <c r="CT32" s="641"/>
      <c r="CU32" s="641"/>
      <c r="CV32" s="641"/>
      <c r="CW32" s="641"/>
      <c r="CX32" s="641"/>
      <c r="CY32" s="642"/>
      <c r="CZ32" s="643" t="s">
        <v>127</v>
      </c>
      <c r="DA32" s="661"/>
      <c r="DB32" s="661"/>
      <c r="DC32" s="662"/>
      <c r="DD32" s="646" t="s">
        <v>226</v>
      </c>
      <c r="DE32" s="641"/>
      <c r="DF32" s="641"/>
      <c r="DG32" s="641"/>
      <c r="DH32" s="641"/>
      <c r="DI32" s="641"/>
      <c r="DJ32" s="641"/>
      <c r="DK32" s="642"/>
      <c r="DL32" s="646" t="s">
        <v>127</v>
      </c>
      <c r="DM32" s="641"/>
      <c r="DN32" s="641"/>
      <c r="DO32" s="641"/>
      <c r="DP32" s="641"/>
      <c r="DQ32" s="641"/>
      <c r="DR32" s="641"/>
      <c r="DS32" s="641"/>
      <c r="DT32" s="641"/>
      <c r="DU32" s="641"/>
      <c r="DV32" s="642"/>
      <c r="DW32" s="643" t="s">
        <v>226</v>
      </c>
      <c r="DX32" s="661"/>
      <c r="DY32" s="661"/>
      <c r="DZ32" s="661"/>
      <c r="EA32" s="661"/>
      <c r="EB32" s="661"/>
      <c r="EC32" s="676"/>
    </row>
    <row r="33" spans="2:133" ht="11.25" customHeight="1">
      <c r="B33" s="637" t="s">
        <v>316</v>
      </c>
      <c r="C33" s="638"/>
      <c r="D33" s="638"/>
      <c r="E33" s="638"/>
      <c r="F33" s="638"/>
      <c r="G33" s="638"/>
      <c r="H33" s="638"/>
      <c r="I33" s="638"/>
      <c r="J33" s="638"/>
      <c r="K33" s="638"/>
      <c r="L33" s="638"/>
      <c r="M33" s="638"/>
      <c r="N33" s="638"/>
      <c r="O33" s="638"/>
      <c r="P33" s="638"/>
      <c r="Q33" s="639"/>
      <c r="R33" s="640">
        <v>1213119</v>
      </c>
      <c r="S33" s="641"/>
      <c r="T33" s="641"/>
      <c r="U33" s="641"/>
      <c r="V33" s="641"/>
      <c r="W33" s="641"/>
      <c r="X33" s="641"/>
      <c r="Y33" s="642"/>
      <c r="Z33" s="677">
        <v>6.2</v>
      </c>
      <c r="AA33" s="677"/>
      <c r="AB33" s="677"/>
      <c r="AC33" s="677"/>
      <c r="AD33" s="678" t="s">
        <v>127</v>
      </c>
      <c r="AE33" s="678"/>
      <c r="AF33" s="678"/>
      <c r="AG33" s="678"/>
      <c r="AH33" s="678"/>
      <c r="AI33" s="678"/>
      <c r="AJ33" s="678"/>
      <c r="AK33" s="678"/>
      <c r="AL33" s="643" t="s">
        <v>127</v>
      </c>
      <c r="AM33" s="644"/>
      <c r="AN33" s="644"/>
      <c r="AO33" s="679"/>
      <c r="AP33" s="718"/>
      <c r="AQ33" s="719"/>
      <c r="AR33" s="719"/>
      <c r="AS33" s="719"/>
      <c r="AT33" s="722"/>
      <c r="AU33" s="232"/>
      <c r="AV33" s="232"/>
      <c r="AW33" s="232"/>
      <c r="AX33" s="621" t="s">
        <v>317</v>
      </c>
      <c r="AY33" s="622"/>
      <c r="AZ33" s="622"/>
      <c r="BA33" s="622"/>
      <c r="BB33" s="622"/>
      <c r="BC33" s="622"/>
      <c r="BD33" s="622"/>
      <c r="BE33" s="622"/>
      <c r="BF33" s="623"/>
      <c r="BG33" s="704">
        <v>99.3</v>
      </c>
      <c r="BH33" s="625"/>
      <c r="BI33" s="625"/>
      <c r="BJ33" s="625"/>
      <c r="BK33" s="625"/>
      <c r="BL33" s="625"/>
      <c r="BM33" s="668">
        <v>98.1</v>
      </c>
      <c r="BN33" s="625"/>
      <c r="BO33" s="625"/>
      <c r="BP33" s="625"/>
      <c r="BQ33" s="689"/>
      <c r="BR33" s="704">
        <v>99.2</v>
      </c>
      <c r="BS33" s="625"/>
      <c r="BT33" s="625"/>
      <c r="BU33" s="625"/>
      <c r="BV33" s="625"/>
      <c r="BW33" s="625"/>
      <c r="BX33" s="668">
        <v>97.9</v>
      </c>
      <c r="BY33" s="625"/>
      <c r="BZ33" s="625"/>
      <c r="CA33" s="625"/>
      <c r="CB33" s="689"/>
      <c r="CD33" s="673" t="s">
        <v>318</v>
      </c>
      <c r="CE33" s="674"/>
      <c r="CF33" s="674"/>
      <c r="CG33" s="674"/>
      <c r="CH33" s="674"/>
      <c r="CI33" s="674"/>
      <c r="CJ33" s="674"/>
      <c r="CK33" s="674"/>
      <c r="CL33" s="674"/>
      <c r="CM33" s="674"/>
      <c r="CN33" s="674"/>
      <c r="CO33" s="674"/>
      <c r="CP33" s="674"/>
      <c r="CQ33" s="675"/>
      <c r="CR33" s="640">
        <v>7392174</v>
      </c>
      <c r="CS33" s="659"/>
      <c r="CT33" s="659"/>
      <c r="CU33" s="659"/>
      <c r="CV33" s="659"/>
      <c r="CW33" s="659"/>
      <c r="CX33" s="659"/>
      <c r="CY33" s="660"/>
      <c r="CZ33" s="643">
        <v>39.700000000000003</v>
      </c>
      <c r="DA33" s="661"/>
      <c r="DB33" s="661"/>
      <c r="DC33" s="662"/>
      <c r="DD33" s="646">
        <v>6071536</v>
      </c>
      <c r="DE33" s="659"/>
      <c r="DF33" s="659"/>
      <c r="DG33" s="659"/>
      <c r="DH33" s="659"/>
      <c r="DI33" s="659"/>
      <c r="DJ33" s="659"/>
      <c r="DK33" s="660"/>
      <c r="DL33" s="646">
        <v>4554503</v>
      </c>
      <c r="DM33" s="659"/>
      <c r="DN33" s="659"/>
      <c r="DO33" s="659"/>
      <c r="DP33" s="659"/>
      <c r="DQ33" s="659"/>
      <c r="DR33" s="659"/>
      <c r="DS33" s="659"/>
      <c r="DT33" s="659"/>
      <c r="DU33" s="659"/>
      <c r="DV33" s="660"/>
      <c r="DW33" s="643">
        <v>40.1</v>
      </c>
      <c r="DX33" s="661"/>
      <c r="DY33" s="661"/>
      <c r="DZ33" s="661"/>
      <c r="EA33" s="661"/>
      <c r="EB33" s="661"/>
      <c r="EC33" s="676"/>
    </row>
    <row r="34" spans="2:133" ht="11.25" customHeight="1">
      <c r="B34" s="637" t="s">
        <v>319</v>
      </c>
      <c r="C34" s="638"/>
      <c r="D34" s="638"/>
      <c r="E34" s="638"/>
      <c r="F34" s="638"/>
      <c r="G34" s="638"/>
      <c r="H34" s="638"/>
      <c r="I34" s="638"/>
      <c r="J34" s="638"/>
      <c r="K34" s="638"/>
      <c r="L34" s="638"/>
      <c r="M34" s="638"/>
      <c r="N34" s="638"/>
      <c r="O34" s="638"/>
      <c r="P34" s="638"/>
      <c r="Q34" s="639"/>
      <c r="R34" s="640">
        <v>48095</v>
      </c>
      <c r="S34" s="641"/>
      <c r="T34" s="641"/>
      <c r="U34" s="641"/>
      <c r="V34" s="641"/>
      <c r="W34" s="641"/>
      <c r="X34" s="641"/>
      <c r="Y34" s="642"/>
      <c r="Z34" s="677">
        <v>0.2</v>
      </c>
      <c r="AA34" s="677"/>
      <c r="AB34" s="677"/>
      <c r="AC34" s="677"/>
      <c r="AD34" s="678">
        <v>27789</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3103084</v>
      </c>
      <c r="CS34" s="641"/>
      <c r="CT34" s="641"/>
      <c r="CU34" s="641"/>
      <c r="CV34" s="641"/>
      <c r="CW34" s="641"/>
      <c r="CX34" s="641"/>
      <c r="CY34" s="642"/>
      <c r="CZ34" s="643">
        <v>16.7</v>
      </c>
      <c r="DA34" s="661"/>
      <c r="DB34" s="661"/>
      <c r="DC34" s="662"/>
      <c r="DD34" s="646">
        <v>2501118</v>
      </c>
      <c r="DE34" s="641"/>
      <c r="DF34" s="641"/>
      <c r="DG34" s="641"/>
      <c r="DH34" s="641"/>
      <c r="DI34" s="641"/>
      <c r="DJ34" s="641"/>
      <c r="DK34" s="642"/>
      <c r="DL34" s="646">
        <v>2147362</v>
      </c>
      <c r="DM34" s="641"/>
      <c r="DN34" s="641"/>
      <c r="DO34" s="641"/>
      <c r="DP34" s="641"/>
      <c r="DQ34" s="641"/>
      <c r="DR34" s="641"/>
      <c r="DS34" s="641"/>
      <c r="DT34" s="641"/>
      <c r="DU34" s="641"/>
      <c r="DV34" s="642"/>
      <c r="DW34" s="643">
        <v>18.899999999999999</v>
      </c>
      <c r="DX34" s="661"/>
      <c r="DY34" s="661"/>
      <c r="DZ34" s="661"/>
      <c r="EA34" s="661"/>
      <c r="EB34" s="661"/>
      <c r="EC34" s="676"/>
    </row>
    <row r="35" spans="2:133" ht="11.25" customHeight="1">
      <c r="B35" s="637" t="s">
        <v>321</v>
      </c>
      <c r="C35" s="638"/>
      <c r="D35" s="638"/>
      <c r="E35" s="638"/>
      <c r="F35" s="638"/>
      <c r="G35" s="638"/>
      <c r="H35" s="638"/>
      <c r="I35" s="638"/>
      <c r="J35" s="638"/>
      <c r="K35" s="638"/>
      <c r="L35" s="638"/>
      <c r="M35" s="638"/>
      <c r="N35" s="638"/>
      <c r="O35" s="638"/>
      <c r="P35" s="638"/>
      <c r="Q35" s="639"/>
      <c r="R35" s="640">
        <v>49257</v>
      </c>
      <c r="S35" s="641"/>
      <c r="T35" s="641"/>
      <c r="U35" s="641"/>
      <c r="V35" s="641"/>
      <c r="W35" s="641"/>
      <c r="X35" s="641"/>
      <c r="Y35" s="642"/>
      <c r="Z35" s="677">
        <v>0.2</v>
      </c>
      <c r="AA35" s="677"/>
      <c r="AB35" s="677"/>
      <c r="AC35" s="677"/>
      <c r="AD35" s="678" t="s">
        <v>226</v>
      </c>
      <c r="AE35" s="678"/>
      <c r="AF35" s="678"/>
      <c r="AG35" s="678"/>
      <c r="AH35" s="678"/>
      <c r="AI35" s="678"/>
      <c r="AJ35" s="678"/>
      <c r="AK35" s="678"/>
      <c r="AL35" s="643" t="s">
        <v>127</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120426</v>
      </c>
      <c r="CS35" s="659"/>
      <c r="CT35" s="659"/>
      <c r="CU35" s="659"/>
      <c r="CV35" s="659"/>
      <c r="CW35" s="659"/>
      <c r="CX35" s="659"/>
      <c r="CY35" s="660"/>
      <c r="CZ35" s="643">
        <v>0.6</v>
      </c>
      <c r="DA35" s="661"/>
      <c r="DB35" s="661"/>
      <c r="DC35" s="662"/>
      <c r="DD35" s="646">
        <v>84103</v>
      </c>
      <c r="DE35" s="659"/>
      <c r="DF35" s="659"/>
      <c r="DG35" s="659"/>
      <c r="DH35" s="659"/>
      <c r="DI35" s="659"/>
      <c r="DJ35" s="659"/>
      <c r="DK35" s="660"/>
      <c r="DL35" s="646">
        <v>50761</v>
      </c>
      <c r="DM35" s="659"/>
      <c r="DN35" s="659"/>
      <c r="DO35" s="659"/>
      <c r="DP35" s="659"/>
      <c r="DQ35" s="659"/>
      <c r="DR35" s="659"/>
      <c r="DS35" s="659"/>
      <c r="DT35" s="659"/>
      <c r="DU35" s="659"/>
      <c r="DV35" s="660"/>
      <c r="DW35" s="643">
        <v>0.4</v>
      </c>
      <c r="DX35" s="661"/>
      <c r="DY35" s="661"/>
      <c r="DZ35" s="661"/>
      <c r="EA35" s="661"/>
      <c r="EB35" s="661"/>
      <c r="EC35" s="676"/>
    </row>
    <row r="36" spans="2:133" ht="11.25" customHeight="1">
      <c r="B36" s="637" t="s">
        <v>325</v>
      </c>
      <c r="C36" s="638"/>
      <c r="D36" s="638"/>
      <c r="E36" s="638"/>
      <c r="F36" s="638"/>
      <c r="G36" s="638"/>
      <c r="H36" s="638"/>
      <c r="I36" s="638"/>
      <c r="J36" s="638"/>
      <c r="K36" s="638"/>
      <c r="L36" s="638"/>
      <c r="M36" s="638"/>
      <c r="N36" s="638"/>
      <c r="O36" s="638"/>
      <c r="P36" s="638"/>
      <c r="Q36" s="639"/>
      <c r="R36" s="640">
        <v>627768</v>
      </c>
      <c r="S36" s="641"/>
      <c r="T36" s="641"/>
      <c r="U36" s="641"/>
      <c r="V36" s="641"/>
      <c r="W36" s="641"/>
      <c r="X36" s="641"/>
      <c r="Y36" s="642"/>
      <c r="Z36" s="677">
        <v>3.2</v>
      </c>
      <c r="AA36" s="677"/>
      <c r="AB36" s="677"/>
      <c r="AC36" s="677"/>
      <c r="AD36" s="678" t="s">
        <v>127</v>
      </c>
      <c r="AE36" s="678"/>
      <c r="AF36" s="678"/>
      <c r="AG36" s="678"/>
      <c r="AH36" s="678"/>
      <c r="AI36" s="678"/>
      <c r="AJ36" s="678"/>
      <c r="AK36" s="678"/>
      <c r="AL36" s="643" t="s">
        <v>226</v>
      </c>
      <c r="AM36" s="644"/>
      <c r="AN36" s="644"/>
      <c r="AO36" s="679"/>
      <c r="AP36" s="235"/>
      <c r="AQ36" s="692" t="s">
        <v>326</v>
      </c>
      <c r="AR36" s="693"/>
      <c r="AS36" s="693"/>
      <c r="AT36" s="693"/>
      <c r="AU36" s="693"/>
      <c r="AV36" s="693"/>
      <c r="AW36" s="693"/>
      <c r="AX36" s="693"/>
      <c r="AY36" s="694"/>
      <c r="AZ36" s="695">
        <v>2300078</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465093</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782918</v>
      </c>
      <c r="CS36" s="641"/>
      <c r="CT36" s="641"/>
      <c r="CU36" s="641"/>
      <c r="CV36" s="641"/>
      <c r="CW36" s="641"/>
      <c r="CX36" s="641"/>
      <c r="CY36" s="642"/>
      <c r="CZ36" s="643">
        <v>4.2</v>
      </c>
      <c r="DA36" s="661"/>
      <c r="DB36" s="661"/>
      <c r="DC36" s="662"/>
      <c r="DD36" s="646">
        <v>590394</v>
      </c>
      <c r="DE36" s="641"/>
      <c r="DF36" s="641"/>
      <c r="DG36" s="641"/>
      <c r="DH36" s="641"/>
      <c r="DI36" s="641"/>
      <c r="DJ36" s="641"/>
      <c r="DK36" s="642"/>
      <c r="DL36" s="646">
        <v>460270</v>
      </c>
      <c r="DM36" s="641"/>
      <c r="DN36" s="641"/>
      <c r="DO36" s="641"/>
      <c r="DP36" s="641"/>
      <c r="DQ36" s="641"/>
      <c r="DR36" s="641"/>
      <c r="DS36" s="641"/>
      <c r="DT36" s="641"/>
      <c r="DU36" s="641"/>
      <c r="DV36" s="642"/>
      <c r="DW36" s="643">
        <v>4.0999999999999996</v>
      </c>
      <c r="DX36" s="661"/>
      <c r="DY36" s="661"/>
      <c r="DZ36" s="661"/>
      <c r="EA36" s="661"/>
      <c r="EB36" s="661"/>
      <c r="EC36" s="676"/>
    </row>
    <row r="37" spans="2:133" ht="11.25" customHeight="1">
      <c r="B37" s="637" t="s">
        <v>329</v>
      </c>
      <c r="C37" s="638"/>
      <c r="D37" s="638"/>
      <c r="E37" s="638"/>
      <c r="F37" s="638"/>
      <c r="G37" s="638"/>
      <c r="H37" s="638"/>
      <c r="I37" s="638"/>
      <c r="J37" s="638"/>
      <c r="K37" s="638"/>
      <c r="L37" s="638"/>
      <c r="M37" s="638"/>
      <c r="N37" s="638"/>
      <c r="O37" s="638"/>
      <c r="P37" s="638"/>
      <c r="Q37" s="639"/>
      <c r="R37" s="640">
        <v>1203965</v>
      </c>
      <c r="S37" s="641"/>
      <c r="T37" s="641"/>
      <c r="U37" s="641"/>
      <c r="V37" s="641"/>
      <c r="W37" s="641"/>
      <c r="X37" s="641"/>
      <c r="Y37" s="642"/>
      <c r="Z37" s="677">
        <v>6.1</v>
      </c>
      <c r="AA37" s="677"/>
      <c r="AB37" s="677"/>
      <c r="AC37" s="677"/>
      <c r="AD37" s="678" t="s">
        <v>127</v>
      </c>
      <c r="AE37" s="678"/>
      <c r="AF37" s="678"/>
      <c r="AG37" s="678"/>
      <c r="AH37" s="678"/>
      <c r="AI37" s="678"/>
      <c r="AJ37" s="678"/>
      <c r="AK37" s="678"/>
      <c r="AL37" s="643" t="s">
        <v>226</v>
      </c>
      <c r="AM37" s="644"/>
      <c r="AN37" s="644"/>
      <c r="AO37" s="679"/>
      <c r="AQ37" s="680" t="s">
        <v>330</v>
      </c>
      <c r="AR37" s="681"/>
      <c r="AS37" s="681"/>
      <c r="AT37" s="681"/>
      <c r="AU37" s="681"/>
      <c r="AV37" s="681"/>
      <c r="AW37" s="681"/>
      <c r="AX37" s="681"/>
      <c r="AY37" s="682"/>
      <c r="AZ37" s="640">
        <v>652097</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442684</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2525</v>
      </c>
      <c r="CS37" s="659"/>
      <c r="CT37" s="659"/>
      <c r="CU37" s="659"/>
      <c r="CV37" s="659"/>
      <c r="CW37" s="659"/>
      <c r="CX37" s="659"/>
      <c r="CY37" s="660"/>
      <c r="CZ37" s="643">
        <v>0</v>
      </c>
      <c r="DA37" s="661"/>
      <c r="DB37" s="661"/>
      <c r="DC37" s="662"/>
      <c r="DD37" s="646">
        <v>2525</v>
      </c>
      <c r="DE37" s="659"/>
      <c r="DF37" s="659"/>
      <c r="DG37" s="659"/>
      <c r="DH37" s="659"/>
      <c r="DI37" s="659"/>
      <c r="DJ37" s="659"/>
      <c r="DK37" s="660"/>
      <c r="DL37" s="646">
        <v>2525</v>
      </c>
      <c r="DM37" s="659"/>
      <c r="DN37" s="659"/>
      <c r="DO37" s="659"/>
      <c r="DP37" s="659"/>
      <c r="DQ37" s="659"/>
      <c r="DR37" s="659"/>
      <c r="DS37" s="659"/>
      <c r="DT37" s="659"/>
      <c r="DU37" s="659"/>
      <c r="DV37" s="660"/>
      <c r="DW37" s="643">
        <v>0</v>
      </c>
      <c r="DX37" s="661"/>
      <c r="DY37" s="661"/>
      <c r="DZ37" s="661"/>
      <c r="EA37" s="661"/>
      <c r="EB37" s="661"/>
      <c r="EC37" s="676"/>
    </row>
    <row r="38" spans="2:133" ht="11.25" customHeight="1">
      <c r="B38" s="637" t="s">
        <v>333</v>
      </c>
      <c r="C38" s="638"/>
      <c r="D38" s="638"/>
      <c r="E38" s="638"/>
      <c r="F38" s="638"/>
      <c r="G38" s="638"/>
      <c r="H38" s="638"/>
      <c r="I38" s="638"/>
      <c r="J38" s="638"/>
      <c r="K38" s="638"/>
      <c r="L38" s="638"/>
      <c r="M38" s="638"/>
      <c r="N38" s="638"/>
      <c r="O38" s="638"/>
      <c r="P38" s="638"/>
      <c r="Q38" s="639"/>
      <c r="R38" s="640">
        <v>546311</v>
      </c>
      <c r="S38" s="641"/>
      <c r="T38" s="641"/>
      <c r="U38" s="641"/>
      <c r="V38" s="641"/>
      <c r="W38" s="641"/>
      <c r="X38" s="641"/>
      <c r="Y38" s="642"/>
      <c r="Z38" s="677">
        <v>2.8</v>
      </c>
      <c r="AA38" s="677"/>
      <c r="AB38" s="677"/>
      <c r="AC38" s="677"/>
      <c r="AD38" s="678" t="s">
        <v>127</v>
      </c>
      <c r="AE38" s="678"/>
      <c r="AF38" s="678"/>
      <c r="AG38" s="678"/>
      <c r="AH38" s="678"/>
      <c r="AI38" s="678"/>
      <c r="AJ38" s="678"/>
      <c r="AK38" s="678"/>
      <c r="AL38" s="643" t="s">
        <v>226</v>
      </c>
      <c r="AM38" s="644"/>
      <c r="AN38" s="644"/>
      <c r="AO38" s="679"/>
      <c r="AQ38" s="680" t="s">
        <v>334</v>
      </c>
      <c r="AR38" s="681"/>
      <c r="AS38" s="681"/>
      <c r="AT38" s="681"/>
      <c r="AU38" s="681"/>
      <c r="AV38" s="681"/>
      <c r="AW38" s="681"/>
      <c r="AX38" s="681"/>
      <c r="AY38" s="682"/>
      <c r="AZ38" s="640">
        <v>13739</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7988</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2286339</v>
      </c>
      <c r="CS38" s="641"/>
      <c r="CT38" s="641"/>
      <c r="CU38" s="641"/>
      <c r="CV38" s="641"/>
      <c r="CW38" s="641"/>
      <c r="CX38" s="641"/>
      <c r="CY38" s="642"/>
      <c r="CZ38" s="643">
        <v>12.3</v>
      </c>
      <c r="DA38" s="661"/>
      <c r="DB38" s="661"/>
      <c r="DC38" s="662"/>
      <c r="DD38" s="646">
        <v>2015920</v>
      </c>
      <c r="DE38" s="641"/>
      <c r="DF38" s="641"/>
      <c r="DG38" s="641"/>
      <c r="DH38" s="641"/>
      <c r="DI38" s="641"/>
      <c r="DJ38" s="641"/>
      <c r="DK38" s="642"/>
      <c r="DL38" s="646">
        <v>1896110</v>
      </c>
      <c r="DM38" s="641"/>
      <c r="DN38" s="641"/>
      <c r="DO38" s="641"/>
      <c r="DP38" s="641"/>
      <c r="DQ38" s="641"/>
      <c r="DR38" s="641"/>
      <c r="DS38" s="641"/>
      <c r="DT38" s="641"/>
      <c r="DU38" s="641"/>
      <c r="DV38" s="642"/>
      <c r="DW38" s="643">
        <v>16.7</v>
      </c>
      <c r="DX38" s="661"/>
      <c r="DY38" s="661"/>
      <c r="DZ38" s="661"/>
      <c r="EA38" s="661"/>
      <c r="EB38" s="661"/>
      <c r="EC38" s="676"/>
    </row>
    <row r="39" spans="2:133" ht="11.25" customHeight="1">
      <c r="B39" s="637" t="s">
        <v>337</v>
      </c>
      <c r="C39" s="638"/>
      <c r="D39" s="638"/>
      <c r="E39" s="638"/>
      <c r="F39" s="638"/>
      <c r="G39" s="638"/>
      <c r="H39" s="638"/>
      <c r="I39" s="638"/>
      <c r="J39" s="638"/>
      <c r="K39" s="638"/>
      <c r="L39" s="638"/>
      <c r="M39" s="638"/>
      <c r="N39" s="638"/>
      <c r="O39" s="638"/>
      <c r="P39" s="638"/>
      <c r="Q39" s="639"/>
      <c r="R39" s="640">
        <v>1871998</v>
      </c>
      <c r="S39" s="641"/>
      <c r="T39" s="641"/>
      <c r="U39" s="641"/>
      <c r="V39" s="641"/>
      <c r="W39" s="641"/>
      <c r="X39" s="641"/>
      <c r="Y39" s="642"/>
      <c r="Z39" s="677">
        <v>9.5</v>
      </c>
      <c r="AA39" s="677"/>
      <c r="AB39" s="677"/>
      <c r="AC39" s="677"/>
      <c r="AD39" s="678" t="s">
        <v>226</v>
      </c>
      <c r="AE39" s="678"/>
      <c r="AF39" s="678"/>
      <c r="AG39" s="678"/>
      <c r="AH39" s="678"/>
      <c r="AI39" s="678"/>
      <c r="AJ39" s="678"/>
      <c r="AK39" s="678"/>
      <c r="AL39" s="643" t="s">
        <v>127</v>
      </c>
      <c r="AM39" s="644"/>
      <c r="AN39" s="644"/>
      <c r="AO39" s="679"/>
      <c r="AQ39" s="680" t="s">
        <v>338</v>
      </c>
      <c r="AR39" s="681"/>
      <c r="AS39" s="681"/>
      <c r="AT39" s="681"/>
      <c r="AU39" s="681"/>
      <c r="AV39" s="681"/>
      <c r="AW39" s="681"/>
      <c r="AX39" s="681"/>
      <c r="AY39" s="682"/>
      <c r="AZ39" s="640" t="s">
        <v>127</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12773</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954407</v>
      </c>
      <c r="CS39" s="659"/>
      <c r="CT39" s="659"/>
      <c r="CU39" s="659"/>
      <c r="CV39" s="659"/>
      <c r="CW39" s="659"/>
      <c r="CX39" s="659"/>
      <c r="CY39" s="660"/>
      <c r="CZ39" s="643">
        <v>5.0999999999999996</v>
      </c>
      <c r="DA39" s="661"/>
      <c r="DB39" s="661"/>
      <c r="DC39" s="662"/>
      <c r="DD39" s="646">
        <v>880001</v>
      </c>
      <c r="DE39" s="659"/>
      <c r="DF39" s="659"/>
      <c r="DG39" s="659"/>
      <c r="DH39" s="659"/>
      <c r="DI39" s="659"/>
      <c r="DJ39" s="659"/>
      <c r="DK39" s="660"/>
      <c r="DL39" s="646" t="s">
        <v>226</v>
      </c>
      <c r="DM39" s="659"/>
      <c r="DN39" s="659"/>
      <c r="DO39" s="659"/>
      <c r="DP39" s="659"/>
      <c r="DQ39" s="659"/>
      <c r="DR39" s="659"/>
      <c r="DS39" s="659"/>
      <c r="DT39" s="659"/>
      <c r="DU39" s="659"/>
      <c r="DV39" s="660"/>
      <c r="DW39" s="643" t="s">
        <v>226</v>
      </c>
      <c r="DX39" s="661"/>
      <c r="DY39" s="661"/>
      <c r="DZ39" s="661"/>
      <c r="EA39" s="661"/>
      <c r="EB39" s="661"/>
      <c r="EC39" s="676"/>
    </row>
    <row r="40" spans="2:133" ht="11.25" customHeight="1">
      <c r="B40" s="637" t="s">
        <v>341</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342</v>
      </c>
      <c r="AR40" s="681"/>
      <c r="AS40" s="681"/>
      <c r="AT40" s="681"/>
      <c r="AU40" s="681"/>
      <c r="AV40" s="681"/>
      <c r="AW40" s="681"/>
      <c r="AX40" s="681"/>
      <c r="AY40" s="682"/>
      <c r="AZ40" s="640" t="s">
        <v>127</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86</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145000</v>
      </c>
      <c r="CS40" s="641"/>
      <c r="CT40" s="641"/>
      <c r="CU40" s="641"/>
      <c r="CV40" s="641"/>
      <c r="CW40" s="641"/>
      <c r="CX40" s="641"/>
      <c r="CY40" s="642"/>
      <c r="CZ40" s="643">
        <v>0.8</v>
      </c>
      <c r="DA40" s="661"/>
      <c r="DB40" s="661"/>
      <c r="DC40" s="662"/>
      <c r="DD40" s="646" t="s">
        <v>127</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346</v>
      </c>
      <c r="C41" s="638"/>
      <c r="D41" s="638"/>
      <c r="E41" s="638"/>
      <c r="F41" s="638"/>
      <c r="G41" s="638"/>
      <c r="H41" s="638"/>
      <c r="I41" s="638"/>
      <c r="J41" s="638"/>
      <c r="K41" s="638"/>
      <c r="L41" s="638"/>
      <c r="M41" s="638"/>
      <c r="N41" s="638"/>
      <c r="O41" s="638"/>
      <c r="P41" s="638"/>
      <c r="Q41" s="639"/>
      <c r="R41" s="640">
        <v>693898</v>
      </c>
      <c r="S41" s="641"/>
      <c r="T41" s="641"/>
      <c r="U41" s="641"/>
      <c r="V41" s="641"/>
      <c r="W41" s="641"/>
      <c r="X41" s="641"/>
      <c r="Y41" s="642"/>
      <c r="Z41" s="677">
        <v>3.5</v>
      </c>
      <c r="AA41" s="677"/>
      <c r="AB41" s="677"/>
      <c r="AC41" s="677"/>
      <c r="AD41" s="678" t="s">
        <v>127</v>
      </c>
      <c r="AE41" s="678"/>
      <c r="AF41" s="678"/>
      <c r="AG41" s="678"/>
      <c r="AH41" s="678"/>
      <c r="AI41" s="678"/>
      <c r="AJ41" s="678"/>
      <c r="AK41" s="678"/>
      <c r="AL41" s="643" t="s">
        <v>226</v>
      </c>
      <c r="AM41" s="644"/>
      <c r="AN41" s="644"/>
      <c r="AO41" s="679"/>
      <c r="AQ41" s="680" t="s">
        <v>347</v>
      </c>
      <c r="AR41" s="681"/>
      <c r="AS41" s="681"/>
      <c r="AT41" s="681"/>
      <c r="AU41" s="681"/>
      <c r="AV41" s="681"/>
      <c r="AW41" s="681"/>
      <c r="AX41" s="681"/>
      <c r="AY41" s="682"/>
      <c r="AZ41" s="640">
        <v>316204</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127</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226</v>
      </c>
      <c r="DA41" s="661"/>
      <c r="DB41" s="661"/>
      <c r="DC41" s="662"/>
      <c r="DD41" s="646" t="s">
        <v>226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350</v>
      </c>
      <c r="C42" s="622"/>
      <c r="D42" s="622"/>
      <c r="E42" s="622"/>
      <c r="F42" s="622"/>
      <c r="G42" s="622"/>
      <c r="H42" s="622"/>
      <c r="I42" s="622"/>
      <c r="J42" s="622"/>
      <c r="K42" s="622"/>
      <c r="L42" s="622"/>
      <c r="M42" s="622"/>
      <c r="N42" s="622"/>
      <c r="O42" s="622"/>
      <c r="P42" s="622"/>
      <c r="Q42" s="623"/>
      <c r="R42" s="624">
        <v>19703828</v>
      </c>
      <c r="S42" s="663"/>
      <c r="T42" s="663"/>
      <c r="U42" s="663"/>
      <c r="V42" s="663"/>
      <c r="W42" s="663"/>
      <c r="X42" s="663"/>
      <c r="Y42" s="665"/>
      <c r="Z42" s="666">
        <v>100</v>
      </c>
      <c r="AA42" s="666"/>
      <c r="AB42" s="666"/>
      <c r="AC42" s="666"/>
      <c r="AD42" s="667">
        <v>10652516</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1318038</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312</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1762572</v>
      </c>
      <c r="CS42" s="641"/>
      <c r="CT42" s="641"/>
      <c r="CU42" s="641"/>
      <c r="CV42" s="641"/>
      <c r="CW42" s="641"/>
      <c r="CX42" s="641"/>
      <c r="CY42" s="642"/>
      <c r="CZ42" s="643">
        <v>9.5</v>
      </c>
      <c r="DA42" s="644"/>
      <c r="DB42" s="644"/>
      <c r="DC42" s="645"/>
      <c r="DD42" s="646">
        <v>377453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36218</v>
      </c>
      <c r="CS43" s="659"/>
      <c r="CT43" s="659"/>
      <c r="CU43" s="659"/>
      <c r="CV43" s="659"/>
      <c r="CW43" s="659"/>
      <c r="CX43" s="659"/>
      <c r="CY43" s="660"/>
      <c r="CZ43" s="643">
        <v>0.2</v>
      </c>
      <c r="DA43" s="661"/>
      <c r="DB43" s="661"/>
      <c r="DC43" s="662"/>
      <c r="DD43" s="646">
        <v>35720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302</v>
      </c>
      <c r="CE44" s="654"/>
      <c r="CF44" s="637" t="s">
        <v>355</v>
      </c>
      <c r="CG44" s="638"/>
      <c r="CH44" s="638"/>
      <c r="CI44" s="638"/>
      <c r="CJ44" s="638"/>
      <c r="CK44" s="638"/>
      <c r="CL44" s="638"/>
      <c r="CM44" s="638"/>
      <c r="CN44" s="638"/>
      <c r="CO44" s="638"/>
      <c r="CP44" s="638"/>
      <c r="CQ44" s="639"/>
      <c r="CR44" s="640">
        <v>1762572</v>
      </c>
      <c r="CS44" s="641"/>
      <c r="CT44" s="641"/>
      <c r="CU44" s="641"/>
      <c r="CV44" s="641"/>
      <c r="CW44" s="641"/>
      <c r="CX44" s="641"/>
      <c r="CY44" s="642"/>
      <c r="CZ44" s="643">
        <v>9.5</v>
      </c>
      <c r="DA44" s="644"/>
      <c r="DB44" s="644"/>
      <c r="DC44" s="645"/>
      <c r="DD44" s="646">
        <v>377453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356</v>
      </c>
      <c r="CG45" s="638"/>
      <c r="CH45" s="638"/>
      <c r="CI45" s="638"/>
      <c r="CJ45" s="638"/>
      <c r="CK45" s="638"/>
      <c r="CL45" s="638"/>
      <c r="CM45" s="638"/>
      <c r="CN45" s="638"/>
      <c r="CO45" s="638"/>
      <c r="CP45" s="638"/>
      <c r="CQ45" s="639"/>
      <c r="CR45" s="640">
        <v>414465</v>
      </c>
      <c r="CS45" s="659"/>
      <c r="CT45" s="659"/>
      <c r="CU45" s="659"/>
      <c r="CV45" s="659"/>
      <c r="CW45" s="659"/>
      <c r="CX45" s="659"/>
      <c r="CY45" s="660"/>
      <c r="CZ45" s="643">
        <v>2.2000000000000002</v>
      </c>
      <c r="DA45" s="661"/>
      <c r="DB45" s="661"/>
      <c r="DC45" s="662"/>
      <c r="DD45" s="646">
        <v>11765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1321861</v>
      </c>
      <c r="CS46" s="641"/>
      <c r="CT46" s="641"/>
      <c r="CU46" s="641"/>
      <c r="CV46" s="641"/>
      <c r="CW46" s="641"/>
      <c r="CX46" s="641"/>
      <c r="CY46" s="642"/>
      <c r="CZ46" s="643">
        <v>7.1</v>
      </c>
      <c r="DA46" s="644"/>
      <c r="DB46" s="644"/>
      <c r="DC46" s="645"/>
      <c r="DD46" s="646">
        <v>350842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t="s">
        <v>127</v>
      </c>
      <c r="CS47" s="659"/>
      <c r="CT47" s="659"/>
      <c r="CU47" s="659"/>
      <c r="CV47" s="659"/>
      <c r="CW47" s="659"/>
      <c r="CX47" s="659"/>
      <c r="CY47" s="660"/>
      <c r="CZ47" s="643" t="s">
        <v>127</v>
      </c>
      <c r="DA47" s="661"/>
      <c r="DB47" s="661"/>
      <c r="DC47" s="662"/>
      <c r="DD47" s="646" t="s">
        <v>226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361</v>
      </c>
      <c r="CD48" s="657"/>
      <c r="CE48" s="658"/>
      <c r="CF48" s="637" t="s">
        <v>362</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363</v>
      </c>
      <c r="CE49" s="622"/>
      <c r="CF49" s="622"/>
      <c r="CG49" s="622"/>
      <c r="CH49" s="622"/>
      <c r="CI49" s="622"/>
      <c r="CJ49" s="622"/>
      <c r="CK49" s="622"/>
      <c r="CL49" s="622"/>
      <c r="CM49" s="622"/>
      <c r="CN49" s="622"/>
      <c r="CO49" s="622"/>
      <c r="CP49" s="622"/>
      <c r="CQ49" s="623"/>
      <c r="CR49" s="624">
        <v>18624071</v>
      </c>
      <c r="CS49" s="625"/>
      <c r="CT49" s="625"/>
      <c r="CU49" s="625"/>
      <c r="CV49" s="625"/>
      <c r="CW49" s="625"/>
      <c r="CX49" s="625"/>
      <c r="CY49" s="626"/>
      <c r="CZ49" s="627">
        <v>100</v>
      </c>
      <c r="DA49" s="628"/>
      <c r="DB49" s="628"/>
      <c r="DC49" s="629"/>
      <c r="DD49" s="630">
        <v>12743268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Dao+Ugx8M9fVUUJ/ktR0VSNm7B4w70SMcpVLIJlrZiu3TEU3NCQqrw41ElFIhu81N4LhETVAhq8cpQLtLZYlg==" saltValue="xrXI42F5i3jJgQpXq85e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B13" sqref="DB13:DF1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386</v>
      </c>
      <c r="C7" s="1106"/>
      <c r="D7" s="1106"/>
      <c r="E7" s="1106"/>
      <c r="F7" s="1106"/>
      <c r="G7" s="1106"/>
      <c r="H7" s="1106"/>
      <c r="I7" s="1106"/>
      <c r="J7" s="1106"/>
      <c r="K7" s="1106"/>
      <c r="L7" s="1106"/>
      <c r="M7" s="1106"/>
      <c r="N7" s="1106"/>
      <c r="O7" s="1106"/>
      <c r="P7" s="1107"/>
      <c r="Q7" s="1159">
        <v>19654</v>
      </c>
      <c r="R7" s="1160"/>
      <c r="S7" s="1160"/>
      <c r="T7" s="1160"/>
      <c r="U7" s="1160"/>
      <c r="V7" s="1160">
        <v>18579</v>
      </c>
      <c r="W7" s="1160"/>
      <c r="X7" s="1160"/>
      <c r="Y7" s="1160"/>
      <c r="Z7" s="1160"/>
      <c r="AA7" s="1160">
        <v>1075</v>
      </c>
      <c r="AB7" s="1160"/>
      <c r="AC7" s="1160"/>
      <c r="AD7" s="1160"/>
      <c r="AE7" s="1161"/>
      <c r="AF7" s="1162">
        <v>1042</v>
      </c>
      <c r="AG7" s="1163"/>
      <c r="AH7" s="1163"/>
      <c r="AI7" s="1163"/>
      <c r="AJ7" s="1164"/>
      <c r="AK7" s="1146">
        <v>593</v>
      </c>
      <c r="AL7" s="1147"/>
      <c r="AM7" s="1147"/>
      <c r="AN7" s="1147"/>
      <c r="AO7" s="1147"/>
      <c r="AP7" s="1147">
        <v>18305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581</v>
      </c>
      <c r="BT7" s="1151"/>
      <c r="BU7" s="1151"/>
      <c r="BV7" s="1151"/>
      <c r="BW7" s="1151"/>
      <c r="BX7" s="1151"/>
      <c r="BY7" s="1151"/>
      <c r="BZ7" s="1151"/>
      <c r="CA7" s="1151"/>
      <c r="CB7" s="1151"/>
      <c r="CC7" s="1151"/>
      <c r="CD7" s="1151"/>
      <c r="CE7" s="1151"/>
      <c r="CF7" s="1151"/>
      <c r="CG7" s="1152"/>
      <c r="CH7" s="1143">
        <v>-9</v>
      </c>
      <c r="CI7" s="1144"/>
      <c r="CJ7" s="1144"/>
      <c r="CK7" s="1144"/>
      <c r="CL7" s="1145"/>
      <c r="CM7" s="1143">
        <v>29</v>
      </c>
      <c r="CN7" s="1144"/>
      <c r="CO7" s="1144"/>
      <c r="CP7" s="1144"/>
      <c r="CQ7" s="1145"/>
      <c r="CR7" s="1143">
        <v>36</v>
      </c>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c r="A8" s="262">
        <v>2</v>
      </c>
      <c r="B8" s="1092" t="s">
        <v>387</v>
      </c>
      <c r="C8" s="1093"/>
      <c r="D8" s="1093"/>
      <c r="E8" s="1093"/>
      <c r="F8" s="1093"/>
      <c r="G8" s="1093"/>
      <c r="H8" s="1093"/>
      <c r="I8" s="1093"/>
      <c r="J8" s="1093"/>
      <c r="K8" s="1093"/>
      <c r="L8" s="1093"/>
      <c r="M8" s="1093"/>
      <c r="N8" s="1093"/>
      <c r="O8" s="1093"/>
      <c r="P8" s="1094"/>
      <c r="Q8" s="1098">
        <v>69</v>
      </c>
      <c r="R8" s="1099"/>
      <c r="S8" s="1099"/>
      <c r="T8" s="1099"/>
      <c r="U8" s="1099"/>
      <c r="V8" s="1099">
        <v>67</v>
      </c>
      <c r="W8" s="1099"/>
      <c r="X8" s="1099"/>
      <c r="Y8" s="1099"/>
      <c r="Z8" s="1099"/>
      <c r="AA8" s="1099">
        <v>2</v>
      </c>
      <c r="AB8" s="1099"/>
      <c r="AC8" s="1099"/>
      <c r="AD8" s="1099"/>
      <c r="AE8" s="1100"/>
      <c r="AF8" s="1074">
        <v>2</v>
      </c>
      <c r="AG8" s="1075"/>
      <c r="AH8" s="1075"/>
      <c r="AI8" s="1075"/>
      <c r="AJ8" s="1076"/>
      <c r="AK8" s="1141">
        <v>42</v>
      </c>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582</v>
      </c>
      <c r="BT8" s="1070"/>
      <c r="BU8" s="1070"/>
      <c r="BV8" s="1070"/>
      <c r="BW8" s="1070"/>
      <c r="BX8" s="1070"/>
      <c r="BY8" s="1070"/>
      <c r="BZ8" s="1070"/>
      <c r="CA8" s="1070"/>
      <c r="CB8" s="1070"/>
      <c r="CC8" s="1070"/>
      <c r="CD8" s="1070"/>
      <c r="CE8" s="1070"/>
      <c r="CF8" s="1070"/>
      <c r="CG8" s="1071"/>
      <c r="CH8" s="1044">
        <v>2160</v>
      </c>
      <c r="CI8" s="1045"/>
      <c r="CJ8" s="1045"/>
      <c r="CK8" s="1045"/>
      <c r="CL8" s="1046"/>
      <c r="CM8" s="1044">
        <v>6721</v>
      </c>
      <c r="CN8" s="1045"/>
      <c r="CO8" s="1045"/>
      <c r="CP8" s="1045"/>
      <c r="CQ8" s="1046"/>
      <c r="CR8" s="1044"/>
      <c r="CS8" s="1045"/>
      <c r="CT8" s="1045"/>
      <c r="CU8" s="1045"/>
      <c r="CV8" s="1046"/>
      <c r="CW8" s="1044">
        <v>268</v>
      </c>
      <c r="CX8" s="1045"/>
      <c r="CY8" s="1045"/>
      <c r="CZ8" s="1045"/>
      <c r="DA8" s="1046"/>
      <c r="DB8" s="1044"/>
      <c r="DC8" s="1045"/>
      <c r="DD8" s="1045"/>
      <c r="DE8" s="1045"/>
      <c r="DF8" s="1046"/>
      <c r="DG8" s="1044"/>
      <c r="DH8" s="1045"/>
      <c r="DI8" s="1045"/>
      <c r="DJ8" s="1045"/>
      <c r="DK8" s="1046"/>
      <c r="DL8" s="1044">
        <v>174</v>
      </c>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t="s">
        <v>388</v>
      </c>
      <c r="C9" s="1093"/>
      <c r="D9" s="1093"/>
      <c r="E9" s="1093"/>
      <c r="F9" s="1093"/>
      <c r="G9" s="1093"/>
      <c r="H9" s="1093"/>
      <c r="I9" s="1093"/>
      <c r="J9" s="1093"/>
      <c r="K9" s="1093"/>
      <c r="L9" s="1093"/>
      <c r="M9" s="1093"/>
      <c r="N9" s="1093"/>
      <c r="O9" s="1093"/>
      <c r="P9" s="1094"/>
      <c r="Q9" s="1098">
        <v>5</v>
      </c>
      <c r="R9" s="1099"/>
      <c r="S9" s="1099"/>
      <c r="T9" s="1099"/>
      <c r="U9" s="1099"/>
      <c r="V9" s="1099">
        <v>2</v>
      </c>
      <c r="W9" s="1099"/>
      <c r="X9" s="1099"/>
      <c r="Y9" s="1099"/>
      <c r="Z9" s="1099"/>
      <c r="AA9" s="1099">
        <v>3</v>
      </c>
      <c r="AB9" s="1099"/>
      <c r="AC9" s="1099"/>
      <c r="AD9" s="1099"/>
      <c r="AE9" s="1100"/>
      <c r="AF9" s="1074">
        <v>3</v>
      </c>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3">
        <v>19720</v>
      </c>
      <c r="R23" s="1124"/>
      <c r="S23" s="1124"/>
      <c r="T23" s="1124"/>
      <c r="U23" s="1124"/>
      <c r="V23" s="1124">
        <v>18641</v>
      </c>
      <c r="W23" s="1124"/>
      <c r="X23" s="1124"/>
      <c r="Y23" s="1124"/>
      <c r="Z23" s="1124"/>
      <c r="AA23" s="1124">
        <v>1080</v>
      </c>
      <c r="AB23" s="1124"/>
      <c r="AC23" s="1124"/>
      <c r="AD23" s="1124"/>
      <c r="AE23" s="1125"/>
      <c r="AF23" s="1126">
        <v>1047</v>
      </c>
      <c r="AG23" s="1124"/>
      <c r="AH23" s="1124"/>
      <c r="AI23" s="1124"/>
      <c r="AJ23" s="1127"/>
      <c r="AK23" s="1128"/>
      <c r="AL23" s="1129"/>
      <c r="AM23" s="1129"/>
      <c r="AN23" s="1129"/>
      <c r="AO23" s="1129"/>
      <c r="AP23" s="1124">
        <v>18305</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369</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403</v>
      </c>
      <c r="C28" s="1106"/>
      <c r="D28" s="1106"/>
      <c r="E28" s="1106"/>
      <c r="F28" s="1106"/>
      <c r="G28" s="1106"/>
      <c r="H28" s="1106"/>
      <c r="I28" s="1106"/>
      <c r="J28" s="1106"/>
      <c r="K28" s="1106"/>
      <c r="L28" s="1106"/>
      <c r="M28" s="1106"/>
      <c r="N28" s="1106"/>
      <c r="O28" s="1106"/>
      <c r="P28" s="1107"/>
      <c r="Q28" s="1108">
        <v>5976</v>
      </c>
      <c r="R28" s="1109"/>
      <c r="S28" s="1109"/>
      <c r="T28" s="1109"/>
      <c r="U28" s="1109"/>
      <c r="V28" s="1109">
        <v>5511</v>
      </c>
      <c r="W28" s="1109"/>
      <c r="X28" s="1109"/>
      <c r="Y28" s="1109"/>
      <c r="Z28" s="1109"/>
      <c r="AA28" s="1109">
        <v>465</v>
      </c>
      <c r="AB28" s="1109"/>
      <c r="AC28" s="1109"/>
      <c r="AD28" s="1109"/>
      <c r="AE28" s="1110"/>
      <c r="AF28" s="1111">
        <v>465</v>
      </c>
      <c r="AG28" s="1109"/>
      <c r="AH28" s="1109"/>
      <c r="AI28" s="1109"/>
      <c r="AJ28" s="1112"/>
      <c r="AK28" s="1113">
        <v>416</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404</v>
      </c>
      <c r="C29" s="1093"/>
      <c r="D29" s="1093"/>
      <c r="E29" s="1093"/>
      <c r="F29" s="1093"/>
      <c r="G29" s="1093"/>
      <c r="H29" s="1093"/>
      <c r="I29" s="1093"/>
      <c r="J29" s="1093"/>
      <c r="K29" s="1093"/>
      <c r="L29" s="1093"/>
      <c r="M29" s="1093"/>
      <c r="N29" s="1093"/>
      <c r="O29" s="1093"/>
      <c r="P29" s="1094"/>
      <c r="Q29" s="1098">
        <v>4529</v>
      </c>
      <c r="R29" s="1099"/>
      <c r="S29" s="1099"/>
      <c r="T29" s="1099"/>
      <c r="U29" s="1099"/>
      <c r="V29" s="1099">
        <v>4426</v>
      </c>
      <c r="W29" s="1099"/>
      <c r="X29" s="1099"/>
      <c r="Y29" s="1099"/>
      <c r="Z29" s="1099"/>
      <c r="AA29" s="1099">
        <v>103</v>
      </c>
      <c r="AB29" s="1099"/>
      <c r="AC29" s="1099"/>
      <c r="AD29" s="1099"/>
      <c r="AE29" s="1100"/>
      <c r="AF29" s="1074">
        <v>103</v>
      </c>
      <c r="AG29" s="1075"/>
      <c r="AH29" s="1075"/>
      <c r="AI29" s="1075"/>
      <c r="AJ29" s="1076"/>
      <c r="AK29" s="1035">
        <v>680</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405</v>
      </c>
      <c r="C30" s="1093"/>
      <c r="D30" s="1093"/>
      <c r="E30" s="1093"/>
      <c r="F30" s="1093"/>
      <c r="G30" s="1093"/>
      <c r="H30" s="1093"/>
      <c r="I30" s="1093"/>
      <c r="J30" s="1093"/>
      <c r="K30" s="1093"/>
      <c r="L30" s="1093"/>
      <c r="M30" s="1093"/>
      <c r="N30" s="1093"/>
      <c r="O30" s="1093"/>
      <c r="P30" s="1094"/>
      <c r="Q30" s="1098">
        <v>1190</v>
      </c>
      <c r="R30" s="1099"/>
      <c r="S30" s="1099"/>
      <c r="T30" s="1099"/>
      <c r="U30" s="1099"/>
      <c r="V30" s="1099">
        <v>1119</v>
      </c>
      <c r="W30" s="1099"/>
      <c r="X30" s="1099"/>
      <c r="Y30" s="1099"/>
      <c r="Z30" s="1099"/>
      <c r="AA30" s="1099">
        <v>71</v>
      </c>
      <c r="AB30" s="1099"/>
      <c r="AC30" s="1099"/>
      <c r="AD30" s="1099"/>
      <c r="AE30" s="1100"/>
      <c r="AF30" s="1074">
        <v>71</v>
      </c>
      <c r="AG30" s="1075"/>
      <c r="AH30" s="1075"/>
      <c r="AI30" s="1075"/>
      <c r="AJ30" s="1076"/>
      <c r="AK30" s="1035">
        <v>655</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406</v>
      </c>
      <c r="C31" s="1093"/>
      <c r="D31" s="1093"/>
      <c r="E31" s="1093"/>
      <c r="F31" s="1093"/>
      <c r="G31" s="1093"/>
      <c r="H31" s="1093"/>
      <c r="I31" s="1093"/>
      <c r="J31" s="1093"/>
      <c r="K31" s="1093"/>
      <c r="L31" s="1093"/>
      <c r="M31" s="1093"/>
      <c r="N31" s="1093"/>
      <c r="O31" s="1093"/>
      <c r="P31" s="1094"/>
      <c r="Q31" s="1098">
        <v>1167</v>
      </c>
      <c r="R31" s="1099"/>
      <c r="S31" s="1099"/>
      <c r="T31" s="1099"/>
      <c r="U31" s="1099"/>
      <c r="V31" s="1099">
        <v>1054</v>
      </c>
      <c r="W31" s="1099"/>
      <c r="X31" s="1099"/>
      <c r="Y31" s="1099"/>
      <c r="Z31" s="1099"/>
      <c r="AA31" s="1099">
        <v>113</v>
      </c>
      <c r="AB31" s="1099"/>
      <c r="AC31" s="1099"/>
      <c r="AD31" s="1099"/>
      <c r="AE31" s="1100"/>
      <c r="AF31" s="1074">
        <v>941</v>
      </c>
      <c r="AG31" s="1075"/>
      <c r="AH31" s="1075"/>
      <c r="AI31" s="1075"/>
      <c r="AJ31" s="1076"/>
      <c r="AK31" s="1035">
        <v>14</v>
      </c>
      <c r="AL31" s="1026"/>
      <c r="AM31" s="1026"/>
      <c r="AN31" s="1026"/>
      <c r="AO31" s="1026"/>
      <c r="AP31" s="1026">
        <v>4017</v>
      </c>
      <c r="AQ31" s="1026"/>
      <c r="AR31" s="1026"/>
      <c r="AS31" s="1026"/>
      <c r="AT31" s="1026"/>
      <c r="AU31" s="1026">
        <v>36</v>
      </c>
      <c r="AV31" s="1026"/>
      <c r="AW31" s="1026"/>
      <c r="AX31" s="1026"/>
      <c r="AY31" s="1026"/>
      <c r="AZ31" s="1097"/>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408</v>
      </c>
      <c r="C32" s="1093"/>
      <c r="D32" s="1093"/>
      <c r="E32" s="1093"/>
      <c r="F32" s="1093"/>
      <c r="G32" s="1093"/>
      <c r="H32" s="1093"/>
      <c r="I32" s="1093"/>
      <c r="J32" s="1093"/>
      <c r="K32" s="1093"/>
      <c r="L32" s="1093"/>
      <c r="M32" s="1093"/>
      <c r="N32" s="1093"/>
      <c r="O32" s="1093"/>
      <c r="P32" s="1094"/>
      <c r="Q32" s="1098">
        <v>1090</v>
      </c>
      <c r="R32" s="1099"/>
      <c r="S32" s="1099"/>
      <c r="T32" s="1099"/>
      <c r="U32" s="1099"/>
      <c r="V32" s="1099">
        <v>1025</v>
      </c>
      <c r="W32" s="1099"/>
      <c r="X32" s="1099"/>
      <c r="Y32" s="1099"/>
      <c r="Z32" s="1099"/>
      <c r="AA32" s="1099">
        <v>66</v>
      </c>
      <c r="AB32" s="1099"/>
      <c r="AC32" s="1099"/>
      <c r="AD32" s="1099"/>
      <c r="AE32" s="1100"/>
      <c r="AF32" s="1074">
        <v>66</v>
      </c>
      <c r="AG32" s="1075"/>
      <c r="AH32" s="1075"/>
      <c r="AI32" s="1075"/>
      <c r="AJ32" s="1076"/>
      <c r="AK32" s="1035">
        <v>652</v>
      </c>
      <c r="AL32" s="1026"/>
      <c r="AM32" s="1026"/>
      <c r="AN32" s="1026"/>
      <c r="AO32" s="1026"/>
      <c r="AP32" s="1026">
        <v>5753</v>
      </c>
      <c r="AQ32" s="1026"/>
      <c r="AR32" s="1026"/>
      <c r="AS32" s="1026"/>
      <c r="AT32" s="1026"/>
      <c r="AU32" s="1026">
        <v>5500</v>
      </c>
      <c r="AV32" s="1026"/>
      <c r="AW32" s="1026"/>
      <c r="AX32" s="1026"/>
      <c r="AY32" s="1026"/>
      <c r="AZ32" s="1097"/>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1647</v>
      </c>
      <c r="AG63" s="1014"/>
      <c r="AH63" s="1014"/>
      <c r="AI63" s="1014"/>
      <c r="AJ63" s="1085"/>
      <c r="AK63" s="1086"/>
      <c r="AL63" s="1018"/>
      <c r="AM63" s="1018"/>
      <c r="AN63" s="1018"/>
      <c r="AO63" s="1018"/>
      <c r="AP63" s="1014">
        <v>9770</v>
      </c>
      <c r="AQ63" s="1014"/>
      <c r="AR63" s="1014"/>
      <c r="AS63" s="1014"/>
      <c r="AT63" s="1014"/>
      <c r="AU63" s="1014">
        <v>5536</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415</v>
      </c>
      <c r="W66" s="1057"/>
      <c r="X66" s="1057"/>
      <c r="Y66" s="1057"/>
      <c r="Z66" s="1058"/>
      <c r="AA66" s="1056" t="s">
        <v>397</v>
      </c>
      <c r="AB66" s="1057"/>
      <c r="AC66" s="1057"/>
      <c r="AD66" s="1057"/>
      <c r="AE66" s="1058"/>
      <c r="AF66" s="1062" t="s">
        <v>416</v>
      </c>
      <c r="AG66" s="1063"/>
      <c r="AH66" s="1063"/>
      <c r="AI66" s="1063"/>
      <c r="AJ66" s="1064"/>
      <c r="AK66" s="1056" t="s">
        <v>399</v>
      </c>
      <c r="AL66" s="1051"/>
      <c r="AM66" s="1051"/>
      <c r="AN66" s="1051"/>
      <c r="AO66" s="1052"/>
      <c r="AP66" s="1056" t="s">
        <v>417</v>
      </c>
      <c r="AQ66" s="1057"/>
      <c r="AR66" s="1057"/>
      <c r="AS66" s="1057"/>
      <c r="AT66" s="1058"/>
      <c r="AU66" s="1056" t="s">
        <v>418</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574</v>
      </c>
      <c r="C68" s="1041"/>
      <c r="D68" s="1041"/>
      <c r="E68" s="1041"/>
      <c r="F68" s="1041"/>
      <c r="G68" s="1041"/>
      <c r="H68" s="1041"/>
      <c r="I68" s="1041"/>
      <c r="J68" s="1041"/>
      <c r="K68" s="1041"/>
      <c r="L68" s="1041"/>
      <c r="M68" s="1041"/>
      <c r="N68" s="1041"/>
      <c r="O68" s="1041"/>
      <c r="P68" s="1042"/>
      <c r="Q68" s="1043">
        <v>1497</v>
      </c>
      <c r="R68" s="1037"/>
      <c r="S68" s="1037"/>
      <c r="T68" s="1037"/>
      <c r="U68" s="1037"/>
      <c r="V68" s="1037">
        <v>1481</v>
      </c>
      <c r="W68" s="1037"/>
      <c r="X68" s="1037"/>
      <c r="Y68" s="1037"/>
      <c r="Z68" s="1037"/>
      <c r="AA68" s="1037">
        <v>15</v>
      </c>
      <c r="AB68" s="1037"/>
      <c r="AC68" s="1037"/>
      <c r="AD68" s="1037"/>
      <c r="AE68" s="1037"/>
      <c r="AF68" s="1037">
        <v>15</v>
      </c>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t="s">
        <v>583</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575</v>
      </c>
      <c r="C69" s="1030"/>
      <c r="D69" s="1030"/>
      <c r="E69" s="1030"/>
      <c r="F69" s="1030"/>
      <c r="G69" s="1030"/>
      <c r="H69" s="1030"/>
      <c r="I69" s="1030"/>
      <c r="J69" s="1030"/>
      <c r="K69" s="1030"/>
      <c r="L69" s="1030"/>
      <c r="M69" s="1030"/>
      <c r="N69" s="1030"/>
      <c r="O69" s="1030"/>
      <c r="P69" s="1031"/>
      <c r="Q69" s="1032">
        <v>768538</v>
      </c>
      <c r="R69" s="1026"/>
      <c r="S69" s="1026"/>
      <c r="T69" s="1026"/>
      <c r="U69" s="1026"/>
      <c r="V69" s="1026">
        <v>753941</v>
      </c>
      <c r="W69" s="1026"/>
      <c r="X69" s="1026"/>
      <c r="Y69" s="1026"/>
      <c r="Z69" s="1026"/>
      <c r="AA69" s="1026">
        <v>14597</v>
      </c>
      <c r="AB69" s="1026"/>
      <c r="AC69" s="1026"/>
      <c r="AD69" s="1026"/>
      <c r="AE69" s="1026"/>
      <c r="AF69" s="1026">
        <v>14597</v>
      </c>
      <c r="AG69" s="1026"/>
      <c r="AH69" s="1026"/>
      <c r="AI69" s="1026"/>
      <c r="AJ69" s="1026"/>
      <c r="AK69" s="1026">
        <v>7714</v>
      </c>
      <c r="AL69" s="1026"/>
      <c r="AM69" s="1026"/>
      <c r="AN69" s="1026"/>
      <c r="AO69" s="1026"/>
      <c r="AP69" s="1026"/>
      <c r="AQ69" s="1026"/>
      <c r="AR69" s="1026"/>
      <c r="AS69" s="1026"/>
      <c r="AT69" s="1026"/>
      <c r="AU69" s="1026"/>
      <c r="AV69" s="1026"/>
      <c r="AW69" s="1026"/>
      <c r="AX69" s="1026"/>
      <c r="AY69" s="1026"/>
      <c r="AZ69" s="1027" t="s">
        <v>584</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576</v>
      </c>
      <c r="C70" s="1030"/>
      <c r="D70" s="1030"/>
      <c r="E70" s="1030"/>
      <c r="F70" s="1030"/>
      <c r="G70" s="1030"/>
      <c r="H70" s="1030"/>
      <c r="I70" s="1030"/>
      <c r="J70" s="1030"/>
      <c r="K70" s="1030"/>
      <c r="L70" s="1030"/>
      <c r="M70" s="1030"/>
      <c r="N70" s="1030"/>
      <c r="O70" s="1030"/>
      <c r="P70" s="1031"/>
      <c r="Q70" s="1032">
        <v>22719</v>
      </c>
      <c r="R70" s="1026"/>
      <c r="S70" s="1026"/>
      <c r="T70" s="1026"/>
      <c r="U70" s="1026"/>
      <c r="V70" s="1026">
        <v>22555</v>
      </c>
      <c r="W70" s="1026"/>
      <c r="X70" s="1026"/>
      <c r="Y70" s="1026"/>
      <c r="Z70" s="1026"/>
      <c r="AA70" s="1026">
        <v>165</v>
      </c>
      <c r="AB70" s="1026"/>
      <c r="AC70" s="1026"/>
      <c r="AD70" s="1026"/>
      <c r="AE70" s="1026"/>
      <c r="AF70" s="1026">
        <v>165</v>
      </c>
      <c r="AG70" s="1026"/>
      <c r="AH70" s="1026"/>
      <c r="AI70" s="1026"/>
      <c r="AJ70" s="1026"/>
      <c r="AK70" s="1026">
        <v>20</v>
      </c>
      <c r="AL70" s="1026"/>
      <c r="AM70" s="1026"/>
      <c r="AN70" s="1026"/>
      <c r="AO70" s="1026"/>
      <c r="AP70" s="1026"/>
      <c r="AQ70" s="1026"/>
      <c r="AR70" s="1026"/>
      <c r="AS70" s="1026"/>
      <c r="AT70" s="1026"/>
      <c r="AU70" s="1026"/>
      <c r="AV70" s="1026"/>
      <c r="AW70" s="1026"/>
      <c r="AX70" s="1026"/>
      <c r="AY70" s="1026"/>
      <c r="AZ70" s="1027" t="s">
        <v>583</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577</v>
      </c>
      <c r="C71" s="1030"/>
      <c r="D71" s="1030"/>
      <c r="E71" s="1030"/>
      <c r="F71" s="1030"/>
      <c r="G71" s="1030"/>
      <c r="H71" s="1030"/>
      <c r="I71" s="1030"/>
      <c r="J71" s="1030"/>
      <c r="K71" s="1030"/>
      <c r="L71" s="1030"/>
      <c r="M71" s="1030"/>
      <c r="N71" s="1030"/>
      <c r="O71" s="1030"/>
      <c r="P71" s="1031"/>
      <c r="Q71" s="1032">
        <v>329</v>
      </c>
      <c r="R71" s="1026"/>
      <c r="S71" s="1026"/>
      <c r="T71" s="1026"/>
      <c r="U71" s="1026"/>
      <c r="V71" s="1026">
        <v>135</v>
      </c>
      <c r="W71" s="1026"/>
      <c r="X71" s="1026"/>
      <c r="Y71" s="1026"/>
      <c r="Z71" s="1026"/>
      <c r="AA71" s="1026">
        <v>194</v>
      </c>
      <c r="AB71" s="1026"/>
      <c r="AC71" s="1026"/>
      <c r="AD71" s="1026"/>
      <c r="AE71" s="1026"/>
      <c r="AF71" s="1026">
        <v>194</v>
      </c>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t="s">
        <v>585</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578</v>
      </c>
      <c r="C72" s="1030"/>
      <c r="D72" s="1030"/>
      <c r="E72" s="1030"/>
      <c r="F72" s="1030"/>
      <c r="G72" s="1030"/>
      <c r="H72" s="1030"/>
      <c r="I72" s="1030"/>
      <c r="J72" s="1030"/>
      <c r="K72" s="1030"/>
      <c r="L72" s="1030"/>
      <c r="M72" s="1030"/>
      <c r="N72" s="1030"/>
      <c r="O72" s="1030"/>
      <c r="P72" s="1031"/>
      <c r="Q72" s="1032">
        <v>348</v>
      </c>
      <c r="R72" s="1026"/>
      <c r="S72" s="1026"/>
      <c r="T72" s="1026"/>
      <c r="U72" s="1026"/>
      <c r="V72" s="1026">
        <v>320</v>
      </c>
      <c r="W72" s="1026"/>
      <c r="X72" s="1026"/>
      <c r="Y72" s="1026"/>
      <c r="Z72" s="1026"/>
      <c r="AA72" s="1026">
        <v>28</v>
      </c>
      <c r="AB72" s="1026"/>
      <c r="AC72" s="1026"/>
      <c r="AD72" s="1026"/>
      <c r="AE72" s="1026"/>
      <c r="AF72" s="1026">
        <v>28</v>
      </c>
      <c r="AG72" s="1026"/>
      <c r="AH72" s="1026"/>
      <c r="AI72" s="1026"/>
      <c r="AJ72" s="1026"/>
      <c r="AK72" s="1026">
        <v>14</v>
      </c>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579</v>
      </c>
      <c r="C73" s="1030"/>
      <c r="D73" s="1030"/>
      <c r="E73" s="1030"/>
      <c r="F73" s="1030"/>
      <c r="G73" s="1030"/>
      <c r="H73" s="1030"/>
      <c r="I73" s="1030"/>
      <c r="J73" s="1030"/>
      <c r="K73" s="1030"/>
      <c r="L73" s="1030"/>
      <c r="M73" s="1030"/>
      <c r="N73" s="1030"/>
      <c r="O73" s="1030"/>
      <c r="P73" s="1031"/>
      <c r="Q73" s="1032">
        <v>55302</v>
      </c>
      <c r="R73" s="1026"/>
      <c r="S73" s="1026"/>
      <c r="T73" s="1026"/>
      <c r="U73" s="1026"/>
      <c r="V73" s="1026">
        <v>50629</v>
      </c>
      <c r="W73" s="1026"/>
      <c r="X73" s="1026"/>
      <c r="Y73" s="1026"/>
      <c r="Z73" s="1026"/>
      <c r="AA73" s="1026">
        <v>4673</v>
      </c>
      <c r="AB73" s="1026"/>
      <c r="AC73" s="1026"/>
      <c r="AD73" s="1026"/>
      <c r="AE73" s="1026"/>
      <c r="AF73" s="1026">
        <v>4673</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580</v>
      </c>
      <c r="C74" s="1030"/>
      <c r="D74" s="1030"/>
      <c r="E74" s="1030"/>
      <c r="F74" s="1030"/>
      <c r="G74" s="1030"/>
      <c r="H74" s="1030"/>
      <c r="I74" s="1030"/>
      <c r="J74" s="1030"/>
      <c r="K74" s="1030"/>
      <c r="L74" s="1030"/>
      <c r="M74" s="1030"/>
      <c r="N74" s="1030"/>
      <c r="O74" s="1030"/>
      <c r="P74" s="1031"/>
      <c r="Q74" s="1032">
        <v>10</v>
      </c>
      <c r="R74" s="1026"/>
      <c r="S74" s="1026"/>
      <c r="T74" s="1026"/>
      <c r="U74" s="1026"/>
      <c r="V74" s="1026">
        <v>7</v>
      </c>
      <c r="W74" s="1026"/>
      <c r="X74" s="1026"/>
      <c r="Y74" s="1026"/>
      <c r="Z74" s="1026"/>
      <c r="AA74" s="1026">
        <v>3</v>
      </c>
      <c r="AB74" s="1026"/>
      <c r="AC74" s="1026"/>
      <c r="AD74" s="1026"/>
      <c r="AE74" s="1026"/>
      <c r="AF74" s="1026">
        <v>3</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19675</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36</v>
      </c>
      <c r="CS102" s="1006"/>
      <c r="CT102" s="1006"/>
      <c r="CU102" s="1006"/>
      <c r="CV102" s="1007"/>
      <c r="CW102" s="1005">
        <v>268</v>
      </c>
      <c r="CX102" s="1006"/>
      <c r="CY102" s="1006"/>
      <c r="CZ102" s="1006"/>
      <c r="DA102" s="1007"/>
      <c r="DB102" s="1005"/>
      <c r="DC102" s="1006"/>
      <c r="DD102" s="1006"/>
      <c r="DE102" s="1006"/>
      <c r="DF102" s="1007"/>
      <c r="DG102" s="1005"/>
      <c r="DH102" s="1006"/>
      <c r="DI102" s="1006"/>
      <c r="DJ102" s="1006"/>
      <c r="DK102" s="1007"/>
      <c r="DL102" s="1005">
        <v>174</v>
      </c>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306</v>
      </c>
      <c r="AG109" s="949"/>
      <c r="AH109" s="949"/>
      <c r="AI109" s="949"/>
      <c r="AJ109" s="950"/>
      <c r="AK109" s="951" t="s">
        <v>305</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306</v>
      </c>
      <c r="BW109" s="949"/>
      <c r="BX109" s="949"/>
      <c r="BY109" s="949"/>
      <c r="BZ109" s="950"/>
      <c r="CA109" s="951" t="s">
        <v>305</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306</v>
      </c>
      <c r="DM109" s="949"/>
      <c r="DN109" s="949"/>
      <c r="DO109" s="949"/>
      <c r="DP109" s="950"/>
      <c r="DQ109" s="951" t="s">
        <v>305</v>
      </c>
      <c r="DR109" s="949"/>
      <c r="DS109" s="949"/>
      <c r="DT109" s="949"/>
      <c r="DU109" s="950"/>
      <c r="DV109" s="951" t="s">
        <v>429</v>
      </c>
      <c r="DW109" s="949"/>
      <c r="DX109" s="949"/>
      <c r="DY109" s="949"/>
      <c r="DZ109" s="980"/>
    </row>
    <row r="110" spans="1:131" s="247" customFormat="1" ht="26.25" customHeight="1">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1917414</v>
      </c>
      <c r="AB110" s="942"/>
      <c r="AC110" s="942"/>
      <c r="AD110" s="942"/>
      <c r="AE110" s="943"/>
      <c r="AF110" s="944">
        <v>1959232</v>
      </c>
      <c r="AG110" s="942"/>
      <c r="AH110" s="942"/>
      <c r="AI110" s="942"/>
      <c r="AJ110" s="943"/>
      <c r="AK110" s="944">
        <v>1911216</v>
      </c>
      <c r="AL110" s="942"/>
      <c r="AM110" s="942"/>
      <c r="AN110" s="942"/>
      <c r="AO110" s="943"/>
      <c r="AP110" s="945">
        <v>19</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18566865</v>
      </c>
      <c r="BR110" s="889"/>
      <c r="BS110" s="889"/>
      <c r="BT110" s="889"/>
      <c r="BU110" s="889"/>
      <c r="BV110" s="889">
        <v>18253427</v>
      </c>
      <c r="BW110" s="889"/>
      <c r="BX110" s="889"/>
      <c r="BY110" s="889"/>
      <c r="BZ110" s="889"/>
      <c r="CA110" s="889">
        <v>18304550</v>
      </c>
      <c r="CB110" s="889"/>
      <c r="CC110" s="889"/>
      <c r="CD110" s="889"/>
      <c r="CE110" s="889"/>
      <c r="CF110" s="913">
        <v>182.4</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436</v>
      </c>
      <c r="DM110" s="889"/>
      <c r="DN110" s="889"/>
      <c r="DO110" s="889"/>
      <c r="DP110" s="889"/>
      <c r="DQ110" s="889" t="s">
        <v>436</v>
      </c>
      <c r="DR110" s="889"/>
      <c r="DS110" s="889"/>
      <c r="DT110" s="889"/>
      <c r="DU110" s="889"/>
      <c r="DV110" s="890" t="s">
        <v>127</v>
      </c>
      <c r="DW110" s="890"/>
      <c r="DX110" s="890"/>
      <c r="DY110" s="890"/>
      <c r="DZ110" s="891"/>
    </row>
    <row r="111" spans="1:131" s="247" customFormat="1" ht="26.25" customHeight="1">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39292</v>
      </c>
      <c r="BR111" s="861"/>
      <c r="BS111" s="861"/>
      <c r="BT111" s="861"/>
      <c r="BU111" s="861"/>
      <c r="BV111" s="861" t="s">
        <v>436</v>
      </c>
      <c r="BW111" s="861"/>
      <c r="BX111" s="861"/>
      <c r="BY111" s="861"/>
      <c r="BZ111" s="861"/>
      <c r="CA111" s="861" t="s">
        <v>127</v>
      </c>
      <c r="CB111" s="861"/>
      <c r="CC111" s="861"/>
      <c r="CD111" s="861"/>
      <c r="CE111" s="861"/>
      <c r="CF111" s="922" t="s">
        <v>127</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127</v>
      </c>
      <c r="DM111" s="861"/>
      <c r="DN111" s="861"/>
      <c r="DO111" s="861"/>
      <c r="DP111" s="861"/>
      <c r="DQ111" s="861" t="s">
        <v>436</v>
      </c>
      <c r="DR111" s="861"/>
      <c r="DS111" s="861"/>
      <c r="DT111" s="861"/>
      <c r="DU111" s="861"/>
      <c r="DV111" s="838" t="s">
        <v>392</v>
      </c>
      <c r="DW111" s="838"/>
      <c r="DX111" s="838"/>
      <c r="DY111" s="838"/>
      <c r="DZ111" s="839"/>
    </row>
    <row r="112" spans="1:131" s="247" customFormat="1" ht="26.25" customHeight="1">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436</v>
      </c>
      <c r="AB112" s="824"/>
      <c r="AC112" s="824"/>
      <c r="AD112" s="824"/>
      <c r="AE112" s="825"/>
      <c r="AF112" s="826" t="s">
        <v>436</v>
      </c>
      <c r="AG112" s="824"/>
      <c r="AH112" s="824"/>
      <c r="AI112" s="824"/>
      <c r="AJ112" s="825"/>
      <c r="AK112" s="826" t="s">
        <v>127</v>
      </c>
      <c r="AL112" s="824"/>
      <c r="AM112" s="824"/>
      <c r="AN112" s="824"/>
      <c r="AO112" s="825"/>
      <c r="AP112" s="871" t="s">
        <v>436</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5871034</v>
      </c>
      <c r="BR112" s="861"/>
      <c r="BS112" s="861"/>
      <c r="BT112" s="861"/>
      <c r="BU112" s="861"/>
      <c r="BV112" s="861">
        <v>5999632</v>
      </c>
      <c r="BW112" s="861"/>
      <c r="BX112" s="861"/>
      <c r="BY112" s="861"/>
      <c r="BZ112" s="861"/>
      <c r="CA112" s="861">
        <v>5536486</v>
      </c>
      <c r="CB112" s="861"/>
      <c r="CC112" s="861"/>
      <c r="CD112" s="861"/>
      <c r="CE112" s="861"/>
      <c r="CF112" s="922">
        <v>55.2</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392</v>
      </c>
      <c r="DM112" s="861"/>
      <c r="DN112" s="861"/>
      <c r="DO112" s="861"/>
      <c r="DP112" s="861"/>
      <c r="DQ112" s="861" t="s">
        <v>436</v>
      </c>
      <c r="DR112" s="861"/>
      <c r="DS112" s="861"/>
      <c r="DT112" s="861"/>
      <c r="DU112" s="861"/>
      <c r="DV112" s="838" t="s">
        <v>436</v>
      </c>
      <c r="DW112" s="838"/>
      <c r="DX112" s="838"/>
      <c r="DY112" s="838"/>
      <c r="DZ112" s="839"/>
    </row>
    <row r="113" spans="1:130" s="247" customFormat="1" ht="26.25" customHeight="1">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548967</v>
      </c>
      <c r="AB113" s="970"/>
      <c r="AC113" s="970"/>
      <c r="AD113" s="970"/>
      <c r="AE113" s="971"/>
      <c r="AF113" s="972">
        <v>550522</v>
      </c>
      <c r="AG113" s="970"/>
      <c r="AH113" s="970"/>
      <c r="AI113" s="970"/>
      <c r="AJ113" s="971"/>
      <c r="AK113" s="972">
        <v>553102</v>
      </c>
      <c r="AL113" s="970"/>
      <c r="AM113" s="970"/>
      <c r="AN113" s="970"/>
      <c r="AO113" s="971"/>
      <c r="AP113" s="973">
        <v>5.5</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t="s">
        <v>127</v>
      </c>
      <c r="BR113" s="861"/>
      <c r="BS113" s="861"/>
      <c r="BT113" s="861"/>
      <c r="BU113" s="861"/>
      <c r="BV113" s="861" t="s">
        <v>127</v>
      </c>
      <c r="BW113" s="861"/>
      <c r="BX113" s="861"/>
      <c r="BY113" s="861"/>
      <c r="BZ113" s="861"/>
      <c r="CA113" s="861" t="s">
        <v>436</v>
      </c>
      <c r="CB113" s="861"/>
      <c r="CC113" s="861"/>
      <c r="CD113" s="861"/>
      <c r="CE113" s="861"/>
      <c r="CF113" s="922" t="s">
        <v>436</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436</v>
      </c>
      <c r="DM113" s="824"/>
      <c r="DN113" s="824"/>
      <c r="DO113" s="824"/>
      <c r="DP113" s="825"/>
      <c r="DQ113" s="826" t="s">
        <v>436</v>
      </c>
      <c r="DR113" s="824"/>
      <c r="DS113" s="824"/>
      <c r="DT113" s="824"/>
      <c r="DU113" s="825"/>
      <c r="DV113" s="871" t="s">
        <v>127</v>
      </c>
      <c r="DW113" s="872"/>
      <c r="DX113" s="872"/>
      <c r="DY113" s="872"/>
      <c r="DZ113" s="873"/>
    </row>
    <row r="114" spans="1:130" s="247" customFormat="1" ht="26.25" customHeight="1">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127</v>
      </c>
      <c r="AB114" s="824"/>
      <c r="AC114" s="824"/>
      <c r="AD114" s="824"/>
      <c r="AE114" s="825"/>
      <c r="AF114" s="826" t="s">
        <v>392</v>
      </c>
      <c r="AG114" s="824"/>
      <c r="AH114" s="824"/>
      <c r="AI114" s="824"/>
      <c r="AJ114" s="825"/>
      <c r="AK114" s="826" t="s">
        <v>436</v>
      </c>
      <c r="AL114" s="824"/>
      <c r="AM114" s="824"/>
      <c r="AN114" s="824"/>
      <c r="AO114" s="825"/>
      <c r="AP114" s="871" t="s">
        <v>127</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4273645</v>
      </c>
      <c r="BR114" s="861"/>
      <c r="BS114" s="861"/>
      <c r="BT114" s="861"/>
      <c r="BU114" s="861"/>
      <c r="BV114" s="861">
        <v>4113800</v>
      </c>
      <c r="BW114" s="861"/>
      <c r="BX114" s="861"/>
      <c r="BY114" s="861"/>
      <c r="BZ114" s="861"/>
      <c r="CA114" s="861">
        <v>3972917</v>
      </c>
      <c r="CB114" s="861"/>
      <c r="CC114" s="861"/>
      <c r="CD114" s="861"/>
      <c r="CE114" s="861"/>
      <c r="CF114" s="922">
        <v>39.6</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392</v>
      </c>
      <c r="DH114" s="824"/>
      <c r="DI114" s="824"/>
      <c r="DJ114" s="824"/>
      <c r="DK114" s="825"/>
      <c r="DL114" s="826" t="s">
        <v>436</v>
      </c>
      <c r="DM114" s="824"/>
      <c r="DN114" s="824"/>
      <c r="DO114" s="824"/>
      <c r="DP114" s="825"/>
      <c r="DQ114" s="826" t="s">
        <v>436</v>
      </c>
      <c r="DR114" s="824"/>
      <c r="DS114" s="824"/>
      <c r="DT114" s="824"/>
      <c r="DU114" s="825"/>
      <c r="DV114" s="871" t="s">
        <v>436</v>
      </c>
      <c r="DW114" s="872"/>
      <c r="DX114" s="872"/>
      <c r="DY114" s="872"/>
      <c r="DZ114" s="873"/>
    </row>
    <row r="115" spans="1:130" s="247" customFormat="1" ht="26.25" customHeight="1">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21220</v>
      </c>
      <c r="AB115" s="970"/>
      <c r="AC115" s="970"/>
      <c r="AD115" s="970"/>
      <c r="AE115" s="971"/>
      <c r="AF115" s="972">
        <v>8338</v>
      </c>
      <c r="AG115" s="970"/>
      <c r="AH115" s="970"/>
      <c r="AI115" s="970"/>
      <c r="AJ115" s="971"/>
      <c r="AK115" s="972" t="s">
        <v>127</v>
      </c>
      <c r="AL115" s="970"/>
      <c r="AM115" s="970"/>
      <c r="AN115" s="970"/>
      <c r="AO115" s="971"/>
      <c r="AP115" s="973" t="s">
        <v>392</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v>14954</v>
      </c>
      <c r="BR115" s="861"/>
      <c r="BS115" s="861"/>
      <c r="BT115" s="861"/>
      <c r="BU115" s="861"/>
      <c r="BV115" s="861">
        <v>59398</v>
      </c>
      <c r="BW115" s="861"/>
      <c r="BX115" s="861"/>
      <c r="BY115" s="861"/>
      <c r="BZ115" s="861"/>
      <c r="CA115" s="861" t="s">
        <v>436</v>
      </c>
      <c r="CB115" s="861"/>
      <c r="CC115" s="861"/>
      <c r="CD115" s="861"/>
      <c r="CE115" s="861"/>
      <c r="CF115" s="922" t="s">
        <v>127</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436</v>
      </c>
      <c r="DH115" s="824"/>
      <c r="DI115" s="824"/>
      <c r="DJ115" s="824"/>
      <c r="DK115" s="825"/>
      <c r="DL115" s="826" t="s">
        <v>127</v>
      </c>
      <c r="DM115" s="824"/>
      <c r="DN115" s="824"/>
      <c r="DO115" s="824"/>
      <c r="DP115" s="825"/>
      <c r="DQ115" s="826" t="s">
        <v>436</v>
      </c>
      <c r="DR115" s="824"/>
      <c r="DS115" s="824"/>
      <c r="DT115" s="824"/>
      <c r="DU115" s="825"/>
      <c r="DV115" s="871" t="s">
        <v>436</v>
      </c>
      <c r="DW115" s="872"/>
      <c r="DX115" s="872"/>
      <c r="DY115" s="872"/>
      <c r="DZ115" s="873"/>
    </row>
    <row r="116" spans="1:130" s="247" customFormat="1" ht="26.25" customHeight="1">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436</v>
      </c>
      <c r="AG116" s="824"/>
      <c r="AH116" s="824"/>
      <c r="AI116" s="824"/>
      <c r="AJ116" s="825"/>
      <c r="AK116" s="826" t="s">
        <v>436</v>
      </c>
      <c r="AL116" s="824"/>
      <c r="AM116" s="824"/>
      <c r="AN116" s="824"/>
      <c r="AO116" s="825"/>
      <c r="AP116" s="871" t="s">
        <v>435</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436</v>
      </c>
      <c r="BR116" s="861"/>
      <c r="BS116" s="861"/>
      <c r="BT116" s="861"/>
      <c r="BU116" s="861"/>
      <c r="BV116" s="861" t="s">
        <v>127</v>
      </c>
      <c r="BW116" s="861"/>
      <c r="BX116" s="861"/>
      <c r="BY116" s="861"/>
      <c r="BZ116" s="861"/>
      <c r="CA116" s="861" t="s">
        <v>436</v>
      </c>
      <c r="CB116" s="861"/>
      <c r="CC116" s="861"/>
      <c r="CD116" s="861"/>
      <c r="CE116" s="861"/>
      <c r="CF116" s="922" t="s">
        <v>436</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127</v>
      </c>
      <c r="DM116" s="824"/>
      <c r="DN116" s="824"/>
      <c r="DO116" s="824"/>
      <c r="DP116" s="825"/>
      <c r="DQ116" s="826" t="s">
        <v>127</v>
      </c>
      <c r="DR116" s="824"/>
      <c r="DS116" s="824"/>
      <c r="DT116" s="824"/>
      <c r="DU116" s="825"/>
      <c r="DV116" s="871" t="s">
        <v>436</v>
      </c>
      <c r="DW116" s="872"/>
      <c r="DX116" s="872"/>
      <c r="DY116" s="872"/>
      <c r="DZ116" s="873"/>
    </row>
    <row r="117" spans="1:130" s="247" customFormat="1" ht="26.25" customHeight="1">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2487601</v>
      </c>
      <c r="AB117" s="956"/>
      <c r="AC117" s="956"/>
      <c r="AD117" s="956"/>
      <c r="AE117" s="957"/>
      <c r="AF117" s="958">
        <v>2518092</v>
      </c>
      <c r="AG117" s="956"/>
      <c r="AH117" s="956"/>
      <c r="AI117" s="956"/>
      <c r="AJ117" s="957"/>
      <c r="AK117" s="958">
        <v>2464318</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436</v>
      </c>
      <c r="BR117" s="861"/>
      <c r="BS117" s="861"/>
      <c r="BT117" s="861"/>
      <c r="BU117" s="861"/>
      <c r="BV117" s="861" t="s">
        <v>392</v>
      </c>
      <c r="BW117" s="861"/>
      <c r="BX117" s="861"/>
      <c r="BY117" s="861"/>
      <c r="BZ117" s="861"/>
      <c r="CA117" s="861" t="s">
        <v>436</v>
      </c>
      <c r="CB117" s="861"/>
      <c r="CC117" s="861"/>
      <c r="CD117" s="861"/>
      <c r="CE117" s="861"/>
      <c r="CF117" s="922" t="s">
        <v>127</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436</v>
      </c>
      <c r="DM117" s="824"/>
      <c r="DN117" s="824"/>
      <c r="DO117" s="824"/>
      <c r="DP117" s="825"/>
      <c r="DQ117" s="826" t="s">
        <v>436</v>
      </c>
      <c r="DR117" s="824"/>
      <c r="DS117" s="824"/>
      <c r="DT117" s="824"/>
      <c r="DU117" s="825"/>
      <c r="DV117" s="871" t="s">
        <v>127</v>
      </c>
      <c r="DW117" s="872"/>
      <c r="DX117" s="872"/>
      <c r="DY117" s="872"/>
      <c r="DZ117" s="873"/>
    </row>
    <row r="118" spans="1:130" s="247" customFormat="1" ht="26.25" customHeight="1">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306</v>
      </c>
      <c r="AG118" s="949"/>
      <c r="AH118" s="949"/>
      <c r="AI118" s="949"/>
      <c r="AJ118" s="950"/>
      <c r="AK118" s="951" t="s">
        <v>305</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436</v>
      </c>
      <c r="BW118" s="892"/>
      <c r="BX118" s="892"/>
      <c r="BY118" s="892"/>
      <c r="BZ118" s="892"/>
      <c r="CA118" s="892" t="s">
        <v>127</v>
      </c>
      <c r="CB118" s="892"/>
      <c r="CC118" s="892"/>
      <c r="CD118" s="892"/>
      <c r="CE118" s="892"/>
      <c r="CF118" s="922" t="s">
        <v>127</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127</v>
      </c>
      <c r="DR118" s="824"/>
      <c r="DS118" s="824"/>
      <c r="DT118" s="824"/>
      <c r="DU118" s="825"/>
      <c r="DV118" s="871" t="s">
        <v>127</v>
      </c>
      <c r="DW118" s="872"/>
      <c r="DX118" s="872"/>
      <c r="DY118" s="872"/>
      <c r="DZ118" s="873"/>
    </row>
    <row r="119" spans="1:130" s="247" customFormat="1" ht="26.25" customHeight="1">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436</v>
      </c>
      <c r="AG119" s="942"/>
      <c r="AH119" s="942"/>
      <c r="AI119" s="942"/>
      <c r="AJ119" s="943"/>
      <c r="AK119" s="944" t="s">
        <v>127</v>
      </c>
      <c r="AL119" s="942"/>
      <c r="AM119" s="942"/>
      <c r="AN119" s="942"/>
      <c r="AO119" s="943"/>
      <c r="AP119" s="945" t="s">
        <v>127</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461</v>
      </c>
      <c r="BP119" s="925"/>
      <c r="BQ119" s="929">
        <v>28765790</v>
      </c>
      <c r="BR119" s="892"/>
      <c r="BS119" s="892"/>
      <c r="BT119" s="892"/>
      <c r="BU119" s="892"/>
      <c r="BV119" s="892">
        <v>28426257</v>
      </c>
      <c r="BW119" s="892"/>
      <c r="BX119" s="892"/>
      <c r="BY119" s="892"/>
      <c r="BZ119" s="892"/>
      <c r="CA119" s="892">
        <v>27813953</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39292</v>
      </c>
      <c r="DH119" s="807"/>
      <c r="DI119" s="807"/>
      <c r="DJ119" s="807"/>
      <c r="DK119" s="808"/>
      <c r="DL119" s="809" t="s">
        <v>127</v>
      </c>
      <c r="DM119" s="807"/>
      <c r="DN119" s="807"/>
      <c r="DO119" s="807"/>
      <c r="DP119" s="808"/>
      <c r="DQ119" s="809" t="s">
        <v>436</v>
      </c>
      <c r="DR119" s="807"/>
      <c r="DS119" s="807"/>
      <c r="DT119" s="807"/>
      <c r="DU119" s="808"/>
      <c r="DV119" s="895" t="s">
        <v>127</v>
      </c>
      <c r="DW119" s="896"/>
      <c r="DX119" s="896"/>
      <c r="DY119" s="896"/>
      <c r="DZ119" s="897"/>
    </row>
    <row r="120" spans="1:130" s="247" customFormat="1" ht="26.25" customHeight="1">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127</v>
      </c>
      <c r="AG120" s="824"/>
      <c r="AH120" s="824"/>
      <c r="AI120" s="824"/>
      <c r="AJ120" s="825"/>
      <c r="AK120" s="826" t="s">
        <v>127</v>
      </c>
      <c r="AL120" s="824"/>
      <c r="AM120" s="824"/>
      <c r="AN120" s="824"/>
      <c r="AO120" s="825"/>
      <c r="AP120" s="871" t="s">
        <v>436</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3047955</v>
      </c>
      <c r="BR120" s="889"/>
      <c r="BS120" s="889"/>
      <c r="BT120" s="889"/>
      <c r="BU120" s="889"/>
      <c r="BV120" s="889">
        <v>3320327</v>
      </c>
      <c r="BW120" s="889"/>
      <c r="BX120" s="889"/>
      <c r="BY120" s="889"/>
      <c r="BZ120" s="889"/>
      <c r="CA120" s="889">
        <v>3551076</v>
      </c>
      <c r="CB120" s="889"/>
      <c r="CC120" s="889"/>
      <c r="CD120" s="889"/>
      <c r="CE120" s="889"/>
      <c r="CF120" s="913">
        <v>35.4</v>
      </c>
      <c r="CG120" s="914"/>
      <c r="CH120" s="914"/>
      <c r="CI120" s="914"/>
      <c r="CJ120" s="914"/>
      <c r="CK120" s="915" t="s">
        <v>465</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5843809</v>
      </c>
      <c r="DH120" s="889"/>
      <c r="DI120" s="889"/>
      <c r="DJ120" s="889"/>
      <c r="DK120" s="889"/>
      <c r="DL120" s="889">
        <v>5972552</v>
      </c>
      <c r="DM120" s="889"/>
      <c r="DN120" s="889"/>
      <c r="DO120" s="889"/>
      <c r="DP120" s="889"/>
      <c r="DQ120" s="889">
        <v>5500335</v>
      </c>
      <c r="DR120" s="889"/>
      <c r="DS120" s="889"/>
      <c r="DT120" s="889"/>
      <c r="DU120" s="889"/>
      <c r="DV120" s="890">
        <v>54.8</v>
      </c>
      <c r="DW120" s="890"/>
      <c r="DX120" s="890"/>
      <c r="DY120" s="890"/>
      <c r="DZ120" s="891"/>
    </row>
    <row r="121" spans="1:130" s="247" customFormat="1" ht="26.25" customHeight="1">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1866039</v>
      </c>
      <c r="BR121" s="861"/>
      <c r="BS121" s="861"/>
      <c r="BT121" s="861"/>
      <c r="BU121" s="861"/>
      <c r="BV121" s="861">
        <v>2336937</v>
      </c>
      <c r="BW121" s="861"/>
      <c r="BX121" s="861"/>
      <c r="BY121" s="861"/>
      <c r="BZ121" s="861"/>
      <c r="CA121" s="861">
        <v>2496082</v>
      </c>
      <c r="CB121" s="861"/>
      <c r="CC121" s="861"/>
      <c r="CD121" s="861"/>
      <c r="CE121" s="861"/>
      <c r="CF121" s="922">
        <v>24.9</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27225</v>
      </c>
      <c r="DH121" s="861"/>
      <c r="DI121" s="861"/>
      <c r="DJ121" s="861"/>
      <c r="DK121" s="861"/>
      <c r="DL121" s="861">
        <v>27080</v>
      </c>
      <c r="DM121" s="861"/>
      <c r="DN121" s="861"/>
      <c r="DO121" s="861"/>
      <c r="DP121" s="861"/>
      <c r="DQ121" s="861">
        <v>36151</v>
      </c>
      <c r="DR121" s="861"/>
      <c r="DS121" s="861"/>
      <c r="DT121" s="861"/>
      <c r="DU121" s="861"/>
      <c r="DV121" s="838">
        <v>0.4</v>
      </c>
      <c r="DW121" s="838"/>
      <c r="DX121" s="838"/>
      <c r="DY121" s="838"/>
      <c r="DZ121" s="839"/>
    </row>
    <row r="122" spans="1:130" s="247" customFormat="1" ht="26.25" customHeight="1">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436</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13794353</v>
      </c>
      <c r="BR122" s="892"/>
      <c r="BS122" s="892"/>
      <c r="BT122" s="892"/>
      <c r="BU122" s="892"/>
      <c r="BV122" s="892">
        <v>13710736</v>
      </c>
      <c r="BW122" s="892"/>
      <c r="BX122" s="892"/>
      <c r="BY122" s="892"/>
      <c r="BZ122" s="892"/>
      <c r="CA122" s="892">
        <v>13550439</v>
      </c>
      <c r="CB122" s="892"/>
      <c r="CC122" s="892"/>
      <c r="CD122" s="892"/>
      <c r="CE122" s="892"/>
      <c r="CF122" s="893">
        <v>135</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436</v>
      </c>
      <c r="AB123" s="824"/>
      <c r="AC123" s="824"/>
      <c r="AD123" s="824"/>
      <c r="AE123" s="825"/>
      <c r="AF123" s="826" t="s">
        <v>127</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469</v>
      </c>
      <c r="BP123" s="925"/>
      <c r="BQ123" s="879">
        <v>18708347</v>
      </c>
      <c r="BR123" s="880"/>
      <c r="BS123" s="880"/>
      <c r="BT123" s="880"/>
      <c r="BU123" s="880"/>
      <c r="BV123" s="880">
        <v>19368000</v>
      </c>
      <c r="BW123" s="880"/>
      <c r="BX123" s="880"/>
      <c r="BY123" s="880"/>
      <c r="BZ123" s="880"/>
      <c r="CA123" s="880">
        <v>19597597</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436</v>
      </c>
      <c r="AB124" s="824"/>
      <c r="AC124" s="824"/>
      <c r="AD124" s="824"/>
      <c r="AE124" s="825"/>
      <c r="AF124" s="826" t="s">
        <v>436</v>
      </c>
      <c r="AG124" s="824"/>
      <c r="AH124" s="824"/>
      <c r="AI124" s="824"/>
      <c r="AJ124" s="825"/>
      <c r="AK124" s="826" t="s">
        <v>436</v>
      </c>
      <c r="AL124" s="824"/>
      <c r="AM124" s="824"/>
      <c r="AN124" s="824"/>
      <c r="AO124" s="825"/>
      <c r="AP124" s="871" t="s">
        <v>127</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102.2</v>
      </c>
      <c r="BR124" s="878"/>
      <c r="BS124" s="878"/>
      <c r="BT124" s="878"/>
      <c r="BU124" s="878"/>
      <c r="BV124" s="878">
        <v>91.5</v>
      </c>
      <c r="BW124" s="878"/>
      <c r="BX124" s="878"/>
      <c r="BY124" s="878"/>
      <c r="BZ124" s="878"/>
      <c r="CA124" s="878">
        <v>81.8</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436</v>
      </c>
      <c r="DH124" s="807"/>
      <c r="DI124" s="807"/>
      <c r="DJ124" s="807"/>
      <c r="DK124" s="808"/>
      <c r="DL124" s="809" t="s">
        <v>127</v>
      </c>
      <c r="DM124" s="807"/>
      <c r="DN124" s="807"/>
      <c r="DO124" s="807"/>
      <c r="DP124" s="808"/>
      <c r="DQ124" s="809" t="s">
        <v>436</v>
      </c>
      <c r="DR124" s="807"/>
      <c r="DS124" s="807"/>
      <c r="DT124" s="807"/>
      <c r="DU124" s="808"/>
      <c r="DV124" s="895" t="s">
        <v>127</v>
      </c>
      <c r="DW124" s="896"/>
      <c r="DX124" s="896"/>
      <c r="DY124" s="896"/>
      <c r="DZ124" s="897"/>
    </row>
    <row r="125" spans="1:130" s="247" customFormat="1" ht="26.25" customHeight="1">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436</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436</v>
      </c>
      <c r="DW125" s="890"/>
      <c r="DX125" s="890"/>
      <c r="DY125" s="890"/>
      <c r="DZ125" s="891"/>
    </row>
    <row r="126" spans="1:130" s="247" customFormat="1" ht="26.25" customHeight="1" thickBot="1">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21220</v>
      </c>
      <c r="AB126" s="824"/>
      <c r="AC126" s="824"/>
      <c r="AD126" s="824"/>
      <c r="AE126" s="825"/>
      <c r="AF126" s="826">
        <v>8338</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249362</v>
      </c>
      <c r="AB128" s="845"/>
      <c r="AC128" s="845"/>
      <c r="AD128" s="845"/>
      <c r="AE128" s="846"/>
      <c r="AF128" s="847">
        <v>311604</v>
      </c>
      <c r="AG128" s="845"/>
      <c r="AH128" s="845"/>
      <c r="AI128" s="845"/>
      <c r="AJ128" s="846"/>
      <c r="AK128" s="847">
        <v>299402</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436</v>
      </c>
      <c r="BG128" s="831"/>
      <c r="BH128" s="831"/>
      <c r="BI128" s="831"/>
      <c r="BJ128" s="831"/>
      <c r="BK128" s="831"/>
      <c r="BL128" s="854"/>
      <c r="BM128" s="830">
        <v>13.15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v>14954</v>
      </c>
      <c r="DH128" s="835"/>
      <c r="DI128" s="835"/>
      <c r="DJ128" s="835"/>
      <c r="DK128" s="835"/>
      <c r="DL128" s="835">
        <v>59398</v>
      </c>
      <c r="DM128" s="835"/>
      <c r="DN128" s="835"/>
      <c r="DO128" s="835"/>
      <c r="DP128" s="835"/>
      <c r="DQ128" s="835" t="s">
        <v>436</v>
      </c>
      <c r="DR128" s="835"/>
      <c r="DS128" s="835"/>
      <c r="DT128" s="835"/>
      <c r="DU128" s="835"/>
      <c r="DV128" s="836" t="s">
        <v>436</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11068604</v>
      </c>
      <c r="AB129" s="824"/>
      <c r="AC129" s="824"/>
      <c r="AD129" s="824"/>
      <c r="AE129" s="825"/>
      <c r="AF129" s="826">
        <v>11126140</v>
      </c>
      <c r="AG129" s="824"/>
      <c r="AH129" s="824"/>
      <c r="AI129" s="824"/>
      <c r="AJ129" s="825"/>
      <c r="AK129" s="826">
        <v>11230755</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436</v>
      </c>
      <c r="BG129" s="814"/>
      <c r="BH129" s="814"/>
      <c r="BI129" s="814"/>
      <c r="BJ129" s="814"/>
      <c r="BK129" s="814"/>
      <c r="BL129" s="815"/>
      <c r="BM129" s="813">
        <v>18.149999999999999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1235757</v>
      </c>
      <c r="AB130" s="824"/>
      <c r="AC130" s="824"/>
      <c r="AD130" s="824"/>
      <c r="AE130" s="825"/>
      <c r="AF130" s="826">
        <v>1230934</v>
      </c>
      <c r="AG130" s="824"/>
      <c r="AH130" s="824"/>
      <c r="AI130" s="824"/>
      <c r="AJ130" s="825"/>
      <c r="AK130" s="826">
        <v>1195771</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9832847</v>
      </c>
      <c r="AB131" s="807"/>
      <c r="AC131" s="807"/>
      <c r="AD131" s="807"/>
      <c r="AE131" s="808"/>
      <c r="AF131" s="809">
        <v>9895206</v>
      </c>
      <c r="AG131" s="807"/>
      <c r="AH131" s="807"/>
      <c r="AI131" s="807"/>
      <c r="AJ131" s="808"/>
      <c r="AK131" s="809">
        <v>10034984</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81.8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10.19523644</v>
      </c>
      <c r="AB132" s="787"/>
      <c r="AC132" s="787"/>
      <c r="AD132" s="787"/>
      <c r="AE132" s="788"/>
      <c r="AF132" s="789">
        <v>9.8588548839999994</v>
      </c>
      <c r="AG132" s="787"/>
      <c r="AH132" s="787"/>
      <c r="AI132" s="787"/>
      <c r="AJ132" s="788"/>
      <c r="AK132" s="789">
        <v>9.6576636300000001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9.5</v>
      </c>
      <c r="AB133" s="766"/>
      <c r="AC133" s="766"/>
      <c r="AD133" s="766"/>
      <c r="AE133" s="767"/>
      <c r="AF133" s="765">
        <v>9.8000000000000007</v>
      </c>
      <c r="AG133" s="766"/>
      <c r="AH133" s="766"/>
      <c r="AI133" s="766"/>
      <c r="AJ133" s="767"/>
      <c r="AK133" s="765">
        <v>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9JpizeteJxYojE+Tm5tYLaDhESBqqtOtphzl2Ilzpa8Gt0djfoYp3nkjg0rzveSFldVM8QJz8IjgBSzdCHYAg==" saltValue="1sIfkiWNLoni72RLaLjs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T1" zoomScaleNormal="85" zoomScaleSheetLayoutView="100" workbookViewId="0">
      <selection activeCell="BD20" sqref="BD2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2rU/olAKhrQikxTrUZ6oNmpVpNMHNpe4vrIORKarrKvZNT6C+s4DNi4iQALA9HvBMZHkPhU0LObCmzt8x1brsg==" saltValue="SlQ4HBXalpNq1UMTZUGZ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9" zoomScaleNormal="100" zoomScaleSheetLayoutView="55" workbookViewId="0">
      <selection activeCell="BD20" sqref="BD20"/>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9xcVTaMNuN1yE1g8y+cmXsL/GHVml627EkHKfHtN99+CyNiXs91gmzkYQF4mJRB+IHGb74YPfAeEZhL+WF/bw==" saltValue="3L+xzfI3xRB9u78OTHr3p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D20" sqref="BD20"/>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503</v>
      </c>
      <c r="AL9" s="1193"/>
      <c r="AM9" s="1193"/>
      <c r="AN9" s="1194"/>
      <c r="AO9" s="313">
        <v>3118851</v>
      </c>
      <c r="AP9" s="313">
        <v>57078</v>
      </c>
      <c r="AQ9" s="314">
        <v>63299</v>
      </c>
      <c r="AR9" s="315">
        <v>-9.8000000000000007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504</v>
      </c>
      <c r="AL10" s="1193"/>
      <c r="AM10" s="1193"/>
      <c r="AN10" s="1194"/>
      <c r="AO10" s="316">
        <v>211659</v>
      </c>
      <c r="AP10" s="316">
        <v>3874</v>
      </c>
      <c r="AQ10" s="317">
        <v>6012</v>
      </c>
      <c r="AR10" s="318">
        <v>-35.6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505</v>
      </c>
      <c r="AL11" s="1193"/>
      <c r="AM11" s="1193"/>
      <c r="AN11" s="1194"/>
      <c r="AO11" s="316">
        <v>81</v>
      </c>
      <c r="AP11" s="316">
        <v>1</v>
      </c>
      <c r="AQ11" s="317">
        <v>6006</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506</v>
      </c>
      <c r="AL12" s="1193"/>
      <c r="AM12" s="1193"/>
      <c r="AN12" s="1194"/>
      <c r="AO12" s="316" t="s">
        <v>507</v>
      </c>
      <c r="AP12" s="316" t="s">
        <v>507</v>
      </c>
      <c r="AQ12" s="317">
        <v>1513</v>
      </c>
      <c r="AR12" s="318" t="s">
        <v>507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507</v>
      </c>
      <c r="AP13" s="316" t="s">
        <v>507</v>
      </c>
      <c r="AQ13" s="317">
        <v>6</v>
      </c>
      <c r="AR13" s="318" t="s">
        <v>507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509</v>
      </c>
      <c r="AL14" s="1193"/>
      <c r="AM14" s="1193"/>
      <c r="AN14" s="1194"/>
      <c r="AO14" s="316">
        <v>156716</v>
      </c>
      <c r="AP14" s="316">
        <v>2868</v>
      </c>
      <c r="AQ14" s="317">
        <v>2299</v>
      </c>
      <c r="AR14" s="318">
        <v>24.7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510</v>
      </c>
      <c r="AL15" s="1193"/>
      <c r="AM15" s="1193"/>
      <c r="AN15" s="1194"/>
      <c r="AO15" s="316">
        <v>36218</v>
      </c>
      <c r="AP15" s="316">
        <v>663</v>
      </c>
      <c r="AQ15" s="317">
        <v>1728</v>
      </c>
      <c r="AR15" s="318">
        <v>-61.6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511</v>
      </c>
      <c r="AL16" s="1196"/>
      <c r="AM16" s="1196"/>
      <c r="AN16" s="1197"/>
      <c r="AO16" s="316">
        <v>-214969</v>
      </c>
      <c r="AP16" s="316">
        <v>-3934</v>
      </c>
      <c r="AQ16" s="317">
        <v>-4986</v>
      </c>
      <c r="AR16" s="318">
        <v>-21.1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3308556</v>
      </c>
      <c r="AP17" s="316">
        <v>60550</v>
      </c>
      <c r="AQ17" s="317">
        <v>75877</v>
      </c>
      <c r="AR17" s="318">
        <v>-20.2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516</v>
      </c>
      <c r="AL21" s="1190"/>
      <c r="AM21" s="1190"/>
      <c r="AN21" s="1191"/>
      <c r="AO21" s="328">
        <v>6.88</v>
      </c>
      <c r="AP21" s="329">
        <v>7.41</v>
      </c>
      <c r="AQ21" s="330">
        <v>-0.53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517</v>
      </c>
      <c r="AL22" s="1190"/>
      <c r="AM22" s="1190"/>
      <c r="AN22" s="1191"/>
      <c r="AO22" s="333">
        <v>98.1</v>
      </c>
      <c r="AP22" s="334">
        <v>98.4</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521</v>
      </c>
      <c r="AL32" s="1181"/>
      <c r="AM32" s="1181"/>
      <c r="AN32" s="1182"/>
      <c r="AO32" s="343">
        <v>1911216</v>
      </c>
      <c r="AP32" s="343">
        <v>34977</v>
      </c>
      <c r="AQ32" s="344">
        <v>39476</v>
      </c>
      <c r="AR32" s="345">
        <v>-11.4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522</v>
      </c>
      <c r="AL33" s="1181"/>
      <c r="AM33" s="1181"/>
      <c r="AN33" s="1182"/>
      <c r="AO33" s="343" t="s">
        <v>507</v>
      </c>
      <c r="AP33" s="343" t="s">
        <v>507</v>
      </c>
      <c r="AQ33" s="344" t="s">
        <v>507</v>
      </c>
      <c r="AR33" s="345" t="s">
        <v>507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523</v>
      </c>
      <c r="AL34" s="1181"/>
      <c r="AM34" s="1181"/>
      <c r="AN34" s="1182"/>
      <c r="AO34" s="343" t="s">
        <v>507</v>
      </c>
      <c r="AP34" s="343" t="s">
        <v>507</v>
      </c>
      <c r="AQ34" s="344">
        <v>57</v>
      </c>
      <c r="AR34" s="345" t="s">
        <v>507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524</v>
      </c>
      <c r="AL35" s="1181"/>
      <c r="AM35" s="1181"/>
      <c r="AN35" s="1182"/>
      <c r="AO35" s="343">
        <v>553102</v>
      </c>
      <c r="AP35" s="343">
        <v>10122</v>
      </c>
      <c r="AQ35" s="344">
        <v>13586</v>
      </c>
      <c r="AR35" s="345">
        <v>-25.5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525</v>
      </c>
      <c r="AL36" s="1181"/>
      <c r="AM36" s="1181"/>
      <c r="AN36" s="1182"/>
      <c r="AO36" s="343" t="s">
        <v>507</v>
      </c>
      <c r="AP36" s="343" t="s">
        <v>507</v>
      </c>
      <c r="AQ36" s="344">
        <v>1761</v>
      </c>
      <c r="AR36" s="345" t="s">
        <v>507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526</v>
      </c>
      <c r="AL37" s="1181"/>
      <c r="AM37" s="1181"/>
      <c r="AN37" s="1182"/>
      <c r="AO37" s="343" t="s">
        <v>507</v>
      </c>
      <c r="AP37" s="343" t="s">
        <v>507</v>
      </c>
      <c r="AQ37" s="344">
        <v>609</v>
      </c>
      <c r="AR37" s="345" t="s">
        <v>507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527</v>
      </c>
      <c r="AL38" s="1184"/>
      <c r="AM38" s="1184"/>
      <c r="AN38" s="1185"/>
      <c r="AO38" s="346" t="s">
        <v>507</v>
      </c>
      <c r="AP38" s="346" t="s">
        <v>507</v>
      </c>
      <c r="AQ38" s="347">
        <v>1</v>
      </c>
      <c r="AR38" s="335" t="s">
        <v>507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528</v>
      </c>
      <c r="AL39" s="1184"/>
      <c r="AM39" s="1184"/>
      <c r="AN39" s="1185"/>
      <c r="AO39" s="343">
        <v>-299402</v>
      </c>
      <c r="AP39" s="343">
        <v>-5479</v>
      </c>
      <c r="AQ39" s="344">
        <v>-5546</v>
      </c>
      <c r="AR39" s="345">
        <v>-1.2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529</v>
      </c>
      <c r="AL40" s="1181"/>
      <c r="AM40" s="1181"/>
      <c r="AN40" s="1182"/>
      <c r="AO40" s="343">
        <v>-1195771</v>
      </c>
      <c r="AP40" s="343">
        <v>-21884</v>
      </c>
      <c r="AQ40" s="344">
        <v>-36890</v>
      </c>
      <c r="AR40" s="345">
        <v>-40.700000000000003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969145</v>
      </c>
      <c r="AP41" s="343">
        <v>17736</v>
      </c>
      <c r="AQ41" s="344">
        <v>13053</v>
      </c>
      <c r="AR41" s="345">
        <v>35.9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498</v>
      </c>
      <c r="AN49" s="1175" t="s">
        <v>533</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2004513</v>
      </c>
      <c r="AN51" s="365">
        <v>36003</v>
      </c>
      <c r="AO51" s="366">
        <v>-21.4</v>
      </c>
      <c r="AP51" s="367">
        <v>54227</v>
      </c>
      <c r="AQ51" s="368">
        <v>-18.2</v>
      </c>
      <c r="AR51" s="369">
        <v>-3.2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1892800</v>
      </c>
      <c r="AN52" s="373">
        <v>33996</v>
      </c>
      <c r="AO52" s="374">
        <v>-8.3000000000000007</v>
      </c>
      <c r="AP52" s="375">
        <v>29694</v>
      </c>
      <c r="AQ52" s="376">
        <v>-6.7</v>
      </c>
      <c r="AR52" s="377">
        <v>-1.6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2382207</v>
      </c>
      <c r="AN53" s="365">
        <v>42968</v>
      </c>
      <c r="AO53" s="366">
        <v>19.3</v>
      </c>
      <c r="AP53" s="367">
        <v>57295</v>
      </c>
      <c r="AQ53" s="368">
        <v>5.7</v>
      </c>
      <c r="AR53" s="369">
        <v>13.6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1972391</v>
      </c>
      <c r="AN54" s="373">
        <v>35576</v>
      </c>
      <c r="AO54" s="374">
        <v>4.5999999999999996</v>
      </c>
      <c r="AP54" s="375">
        <v>32771</v>
      </c>
      <c r="AQ54" s="376">
        <v>10.4</v>
      </c>
      <c r="AR54" s="377">
        <v>-5.8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2142855</v>
      </c>
      <c r="AN55" s="365">
        <v>38790</v>
      </c>
      <c r="AO55" s="366">
        <v>-9.6999999999999993</v>
      </c>
      <c r="AP55" s="367">
        <v>54110</v>
      </c>
      <c r="AQ55" s="368">
        <v>-5.6</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1686497</v>
      </c>
      <c r="AN56" s="373">
        <v>30529</v>
      </c>
      <c r="AO56" s="374">
        <v>-14.2</v>
      </c>
      <c r="AP56" s="375">
        <v>30620</v>
      </c>
      <c r="AQ56" s="376">
        <v>-6.6</v>
      </c>
      <c r="AR56" s="377">
        <v>-7.6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1819536</v>
      </c>
      <c r="AN57" s="365">
        <v>33015</v>
      </c>
      <c r="AO57" s="366">
        <v>-14.9</v>
      </c>
      <c r="AP57" s="367">
        <v>54684</v>
      </c>
      <c r="AQ57" s="368">
        <v>1.1000000000000001</v>
      </c>
      <c r="AR57" s="369">
        <v>-16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1655604</v>
      </c>
      <c r="AN58" s="373">
        <v>30041</v>
      </c>
      <c r="AO58" s="374">
        <v>-1.6</v>
      </c>
      <c r="AP58" s="375">
        <v>32829</v>
      </c>
      <c r="AQ58" s="376">
        <v>7.2</v>
      </c>
      <c r="AR58" s="377">
        <v>-8.8000000000000007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1762572</v>
      </c>
      <c r="AN59" s="365">
        <v>32257</v>
      </c>
      <c r="AO59" s="366">
        <v>-2.2999999999999998</v>
      </c>
      <c r="AP59" s="367">
        <v>62383</v>
      </c>
      <c r="AQ59" s="368">
        <v>14.1</v>
      </c>
      <c r="AR59" s="369">
        <v>-16.399999999999999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1321861</v>
      </c>
      <c r="AN60" s="373">
        <v>24191</v>
      </c>
      <c r="AO60" s="374">
        <v>-19.5</v>
      </c>
      <c r="AP60" s="375">
        <v>35325</v>
      </c>
      <c r="AQ60" s="376">
        <v>7.6</v>
      </c>
      <c r="AR60" s="377">
        <v>-27.1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2022337</v>
      </c>
      <c r="AN61" s="380">
        <v>36607</v>
      </c>
      <c r="AO61" s="381">
        <v>-5.8</v>
      </c>
      <c r="AP61" s="382">
        <v>56540</v>
      </c>
      <c r="AQ61" s="383">
        <v>-0.6</v>
      </c>
      <c r="AR61" s="369">
        <v>-5.2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1705831</v>
      </c>
      <c r="AN62" s="373">
        <v>30867</v>
      </c>
      <c r="AO62" s="374">
        <v>-7.8</v>
      </c>
      <c r="AP62" s="375">
        <v>32248</v>
      </c>
      <c r="AQ62" s="376">
        <v>2.4</v>
      </c>
      <c r="AR62" s="377">
        <v>-10.199999999999999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9D8tkwQs5wrLYpwgWm8dlPNAbgatvwcpuD4eR7QYPtwPpnf2zhDtKAry4ZjBHkILDJn0g8CCiej06m1E/W3NnQ==" saltValue="dDNbsdmLXTaIulabRm7r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65" zoomScaleNormal="100" zoomScaleSheetLayoutView="55" workbookViewId="0">
      <selection activeCell="BD20" sqref="BD20"/>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4Pv+YZ8smuj+iBfRn5MsWjVRBPG64F6HkzKBblGpokakDJaZUqEL6p3JKHquGHmbvI8PjUOo6mtP5/BJlrWLnw==" saltValue="xbjiEPESku/ywtkUiaf3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BD20" sqref="BD20"/>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6Lu4AokRDc/oVDxMfod7sxNnhr8721yAqjMBnC73o5FHn9cVTVujf45sCN04v2Ofh2UEbTM2iLXGXbwbGiA78A==" saltValue="/Y3n3rlQmYRFeodcyuc8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election activeCell="BD20" sqref="BD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98" t="s">
        <v>3</v>
      </c>
      <c r="D47" s="1198"/>
      <c r="E47" s="1199"/>
      <c r="F47" s="11">
        <v>11.77</v>
      </c>
      <c r="G47" s="12">
        <v>8.24</v>
      </c>
      <c r="H47" s="12">
        <v>6.81</v>
      </c>
      <c r="I47" s="12">
        <v>9.48</v>
      </c>
      <c r="J47" s="13">
        <v>10.29</v>
      </c>
    </row>
    <row r="48" spans="2:10" ht="57.75" customHeight="1">
      <c r="B48" s="14"/>
      <c r="C48" s="1200" t="s">
        <v>4</v>
      </c>
      <c r="D48" s="1200"/>
      <c r="E48" s="1201"/>
      <c r="F48" s="15">
        <v>8.1999999999999993</v>
      </c>
      <c r="G48" s="16">
        <v>9.6</v>
      </c>
      <c r="H48" s="16">
        <v>9.33</v>
      </c>
      <c r="I48" s="16">
        <v>10.54</v>
      </c>
      <c r="J48" s="17">
        <v>9.32</v>
      </c>
    </row>
    <row r="49" spans="2:10" ht="57.75" customHeight="1" thickBot="1">
      <c r="B49" s="18"/>
      <c r="C49" s="1202" t="s">
        <v>5</v>
      </c>
      <c r="D49" s="1202"/>
      <c r="E49" s="1203"/>
      <c r="F49" s="19" t="s">
        <v>554</v>
      </c>
      <c r="G49" s="20" t="s">
        <v>555</v>
      </c>
      <c r="H49" s="20" t="s">
        <v>556</v>
      </c>
      <c r="I49" s="20">
        <v>4.0199999999999996</v>
      </c>
      <c r="J49" s="21" t="s">
        <v>557</v>
      </c>
    </row>
    <row r="50" spans="2:10" ht="13.5" customHeight="1"/>
  </sheetData>
  <sheetProtection algorithmName="SHA-512" hashValue="RIv7yKgqzm52YImjCZiWscdOT9kRwbVp+LrIBptS6SIrpKZkFJLoWG4UIuPTD8S2uy+yuoyXigRzRQOFfs5V3w==" saltValue="IONa+SfHxyPPw4mM9lce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2021-03-05T05:23:25Z</cp:lastPrinted>
  <dcterms:created xsi:type="dcterms:W3CDTF">2021-02-05T01:41:36Z</dcterms:created>
  <dcterms:modified xsi:type="dcterms:W3CDTF">2021-09-30T07:37:01Z</dcterms:modified>
  <cp:category/>
</cp:coreProperties>
</file>