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10.128.220.14\ﾌｧｲﾙｻｰﾊﾞ\作業用ﾌｫﾙﾀﾞ\(11)高齢介護課\(08)介護保険係\(14)居宅介護支援事業所\特定事業所集中減算\様式\"/>
    </mc:Choice>
  </mc:AlternateContent>
  <bookViews>
    <workbookView xWindow="360" yWindow="60" windowWidth="17640" windowHeight="7980"/>
  </bookViews>
  <sheets>
    <sheet name="別紙1" sheetId="4" r:id="rId1"/>
    <sheet name="別紙2_訪問" sheetId="1" r:id="rId2"/>
    <sheet name="別紙2_通所" sheetId="17" r:id="rId3"/>
    <sheet name="別紙2_福祉用具" sheetId="18" r:id="rId4"/>
    <sheet name="別紙4_訪問" sheetId="19" r:id="rId5"/>
    <sheet name="別紙4_通所" sheetId="20" r:id="rId6"/>
    <sheet name="別紙4_福祉用具" sheetId="21" r:id="rId7"/>
    <sheet name="参考様式１" sheetId="13" r:id="rId8"/>
  </sheets>
  <definedNames>
    <definedName name="_xlnm.Print_Area" localSheetId="5">別紙4_通所!$A$1:$K$32</definedName>
    <definedName name="_xlnm.Print_Area" localSheetId="6">別紙4_福祉用具!$A$1:$K$32</definedName>
    <definedName name="_xlnm.Print_Area" localSheetId="4">別紙4_訪問!$A$1:$K$32</definedName>
    <definedName name="_xlnm.Print_Titles" localSheetId="7">参考様式１!$1:$11</definedName>
  </definedNames>
  <calcPr calcId="162913"/>
</workbook>
</file>

<file path=xl/calcChain.xml><?xml version="1.0" encoding="utf-8"?>
<calcChain xmlns="http://schemas.openxmlformats.org/spreadsheetml/2006/main">
  <c r="M26" i="21" l="1"/>
  <c r="M22" i="21"/>
  <c r="M18" i="21"/>
  <c r="M14" i="21"/>
  <c r="M10" i="21"/>
  <c r="M6" i="21"/>
  <c r="M26" i="20"/>
  <c r="M22" i="20"/>
  <c r="M18" i="20"/>
  <c r="M14" i="20"/>
  <c r="M10" i="20"/>
  <c r="M6" i="20"/>
  <c r="M26" i="19"/>
  <c r="M22" i="19"/>
  <c r="M18" i="19"/>
  <c r="M14" i="19"/>
  <c r="M10" i="19"/>
  <c r="M6" i="19"/>
  <c r="M25" i="18"/>
  <c r="M21" i="18"/>
  <c r="M17" i="18"/>
  <c r="M13" i="18"/>
  <c r="M9" i="18"/>
  <c r="M5" i="18"/>
  <c r="M25" i="17"/>
  <c r="M21" i="17"/>
  <c r="M17" i="17"/>
  <c r="M13" i="17"/>
  <c r="M9" i="17"/>
  <c r="M5" i="17"/>
  <c r="M25" i="1"/>
  <c r="M21" i="1"/>
  <c r="M17" i="1"/>
  <c r="M13" i="1"/>
  <c r="M9" i="1"/>
  <c r="M5" i="1"/>
  <c r="H63" i="4"/>
  <c r="H8" i="13"/>
  <c r="G63" i="4"/>
  <c r="F63" i="4"/>
  <c r="F8" i="13" s="1"/>
  <c r="E63" i="4"/>
  <c r="E8" i="13" s="1"/>
  <c r="D63" i="4"/>
  <c r="D8" i="13" s="1"/>
  <c r="C63" i="4"/>
  <c r="L80" i="4"/>
  <c r="C80" i="4"/>
  <c r="L79" i="4"/>
  <c r="C79" i="4"/>
  <c r="L78" i="4"/>
  <c r="C78" i="4"/>
  <c r="L11" i="4"/>
  <c r="C11" i="4"/>
  <c r="L10" i="4"/>
  <c r="C10" i="4"/>
  <c r="L9" i="4"/>
  <c r="C9" i="4"/>
  <c r="G8" i="13"/>
  <c r="C8" i="13"/>
  <c r="J80" i="4" l="1"/>
  <c r="K80" i="4" s="1"/>
  <c r="M80" i="4" s="1"/>
  <c r="J79" i="4"/>
  <c r="K79" i="4"/>
  <c r="M79" i="4" s="1"/>
  <c r="J10" i="4"/>
  <c r="K10" i="4" s="1"/>
  <c r="J9" i="4"/>
  <c r="J78" i="4"/>
  <c r="I30" i="21"/>
  <c r="H30" i="21"/>
  <c r="G30" i="21"/>
  <c r="F30" i="21"/>
  <c r="E30" i="21"/>
  <c r="D30" i="21"/>
  <c r="J26" i="21"/>
  <c r="K26" i="21" s="1"/>
  <c r="L26" i="21" s="1"/>
  <c r="J22" i="21"/>
  <c r="K22" i="21" s="1"/>
  <c r="L22" i="21" s="1"/>
  <c r="J18" i="21"/>
  <c r="K18" i="21" s="1"/>
  <c r="L18" i="21" s="1"/>
  <c r="J14" i="21"/>
  <c r="K14" i="21" s="1"/>
  <c r="L14" i="21" s="1"/>
  <c r="J10" i="21"/>
  <c r="K10" i="21" s="1"/>
  <c r="L10" i="21" s="1"/>
  <c r="J6" i="21"/>
  <c r="K6" i="21" s="1"/>
  <c r="L6" i="21" s="1"/>
  <c r="I5" i="21"/>
  <c r="H5" i="21"/>
  <c r="G5" i="21"/>
  <c r="F5" i="21"/>
  <c r="E5" i="21"/>
  <c r="D5" i="21"/>
  <c r="G3" i="21"/>
  <c r="D3" i="21"/>
  <c r="I30" i="20"/>
  <c r="H30" i="20"/>
  <c r="G30" i="20"/>
  <c r="F30" i="20"/>
  <c r="E30" i="20"/>
  <c r="D30" i="20"/>
  <c r="K26" i="20"/>
  <c r="L26" i="20" s="1"/>
  <c r="J26" i="20"/>
  <c r="K22" i="20"/>
  <c r="L22" i="20" s="1"/>
  <c r="J22" i="20"/>
  <c r="K18" i="20"/>
  <c r="L18" i="20" s="1"/>
  <c r="J18" i="20"/>
  <c r="K14" i="20"/>
  <c r="L14" i="20" s="1"/>
  <c r="J14" i="20"/>
  <c r="K10" i="20"/>
  <c r="L10" i="20" s="1"/>
  <c r="J10" i="20"/>
  <c r="K6" i="20"/>
  <c r="L6" i="20" s="1"/>
  <c r="J6" i="20"/>
  <c r="J30" i="20" s="1"/>
  <c r="I5" i="20"/>
  <c r="H5" i="20"/>
  <c r="G5" i="20"/>
  <c r="F5" i="20"/>
  <c r="E5" i="20"/>
  <c r="D5" i="20"/>
  <c r="G3" i="20"/>
  <c r="D3" i="20"/>
  <c r="K78" i="4"/>
  <c r="M78" i="4" s="1"/>
  <c r="M10" i="4" l="1"/>
  <c r="J30" i="21"/>
  <c r="I30" i="19"/>
  <c r="H30" i="19"/>
  <c r="G30" i="19"/>
  <c r="F30" i="19"/>
  <c r="E30" i="19"/>
  <c r="D30" i="19"/>
  <c r="J26" i="19"/>
  <c r="J22" i="19"/>
  <c r="J18" i="19"/>
  <c r="J14" i="19"/>
  <c r="J10" i="19"/>
  <c r="J6" i="19"/>
  <c r="I5" i="19"/>
  <c r="H5" i="19"/>
  <c r="G5" i="19"/>
  <c r="F5" i="19"/>
  <c r="E5" i="19"/>
  <c r="D5" i="19"/>
  <c r="G3" i="19"/>
  <c r="D3" i="19"/>
  <c r="G3" i="18"/>
  <c r="D3" i="18"/>
  <c r="G3" i="17"/>
  <c r="D3" i="17"/>
  <c r="G3" i="1"/>
  <c r="D3" i="1"/>
  <c r="H71" i="4"/>
  <c r="F71" i="4"/>
  <c r="D71" i="4"/>
  <c r="G69" i="4"/>
  <c r="E69" i="4"/>
  <c r="C69" i="4"/>
  <c r="H68" i="4"/>
  <c r="G68" i="4"/>
  <c r="F68" i="4"/>
  <c r="E68" i="4"/>
  <c r="D68" i="4"/>
  <c r="C68" i="4"/>
  <c r="I29" i="18"/>
  <c r="H29" i="18"/>
  <c r="G71" i="4" s="1"/>
  <c r="G29" i="18"/>
  <c r="F29" i="18"/>
  <c r="E71" i="4" s="1"/>
  <c r="E29" i="18"/>
  <c r="D29" i="18"/>
  <c r="C71" i="4" s="1"/>
  <c r="J25" i="18"/>
  <c r="K25" i="18" s="1"/>
  <c r="L25" i="18" s="1"/>
  <c r="J21" i="18"/>
  <c r="K21" i="18" s="1"/>
  <c r="L21" i="18" s="1"/>
  <c r="J17" i="18"/>
  <c r="K17" i="18" s="1"/>
  <c r="L17" i="18" s="1"/>
  <c r="J13" i="18"/>
  <c r="K13" i="18" s="1"/>
  <c r="L13" i="18" s="1"/>
  <c r="J9" i="18"/>
  <c r="K9" i="18" s="1"/>
  <c r="L9" i="18" s="1"/>
  <c r="J5" i="18"/>
  <c r="J29" i="18" s="1"/>
  <c r="J11" i="4" s="1"/>
  <c r="K11" i="4" s="1"/>
  <c r="I4" i="18"/>
  <c r="H4" i="18"/>
  <c r="G4" i="18"/>
  <c r="F4" i="18"/>
  <c r="E4" i="18"/>
  <c r="D4" i="18"/>
  <c r="I29" i="17"/>
  <c r="H70" i="4" s="1"/>
  <c r="H29" i="17"/>
  <c r="G70" i="4" s="1"/>
  <c r="G29" i="17"/>
  <c r="F70" i="4" s="1"/>
  <c r="F29" i="17"/>
  <c r="E70" i="4" s="1"/>
  <c r="E29" i="17"/>
  <c r="D70" i="4" s="1"/>
  <c r="D29" i="17"/>
  <c r="C70" i="4" s="1"/>
  <c r="K25" i="17"/>
  <c r="L25" i="17" s="1"/>
  <c r="J25" i="17"/>
  <c r="K21" i="17"/>
  <c r="L21" i="17" s="1"/>
  <c r="J21" i="17"/>
  <c r="K17" i="17"/>
  <c r="L17" i="17" s="1"/>
  <c r="J17" i="17"/>
  <c r="K13" i="17"/>
  <c r="L13" i="17" s="1"/>
  <c r="J13" i="17"/>
  <c r="K9" i="17"/>
  <c r="L9" i="17" s="1"/>
  <c r="J9" i="17"/>
  <c r="K5" i="17"/>
  <c r="L5" i="17" s="1"/>
  <c r="J5" i="17"/>
  <c r="J29" i="17" s="1"/>
  <c r="I4" i="17"/>
  <c r="H4" i="17"/>
  <c r="G4" i="17"/>
  <c r="F4" i="17"/>
  <c r="E4" i="17"/>
  <c r="D4" i="17"/>
  <c r="H11" i="13"/>
  <c r="G11" i="13"/>
  <c r="F11" i="13"/>
  <c r="E11" i="13"/>
  <c r="D11" i="13"/>
  <c r="C11" i="13"/>
  <c r="I10" i="13"/>
  <c r="I9" i="13"/>
  <c r="I11" i="13" s="1"/>
  <c r="J5" i="1"/>
  <c r="J9" i="1"/>
  <c r="I4" i="1"/>
  <c r="H4" i="1"/>
  <c r="G4" i="1"/>
  <c r="F4" i="1"/>
  <c r="E4" i="1"/>
  <c r="D4" i="1"/>
  <c r="I64" i="4"/>
  <c r="J64" i="4" s="1"/>
  <c r="K64" i="4" s="1"/>
  <c r="J13" i="1"/>
  <c r="J21" i="1"/>
  <c r="J25" i="1"/>
  <c r="J17" i="1"/>
  <c r="I29" i="1"/>
  <c r="H69" i="4" s="1"/>
  <c r="H29" i="1"/>
  <c r="G29" i="1"/>
  <c r="F69" i="4" s="1"/>
  <c r="F29" i="1"/>
  <c r="E29" i="1"/>
  <c r="D69" i="4" s="1"/>
  <c r="D29" i="1"/>
  <c r="I71" i="4" l="1"/>
  <c r="J71" i="4" s="1"/>
  <c r="K71" i="4" s="1"/>
  <c r="I70" i="4"/>
  <c r="J70" i="4" s="1"/>
  <c r="K70" i="4" s="1"/>
  <c r="K5" i="18"/>
  <c r="J30" i="19"/>
  <c r="K6" i="19"/>
  <c r="L6" i="19" s="1"/>
  <c r="K10" i="19"/>
  <c r="L10" i="19" s="1"/>
  <c r="K14" i="19"/>
  <c r="L14" i="19" s="1"/>
  <c r="K18" i="19"/>
  <c r="L18" i="19" s="1"/>
  <c r="K22" i="19"/>
  <c r="L22" i="19" s="1"/>
  <c r="K26" i="19"/>
  <c r="L26" i="19" s="1"/>
  <c r="I69" i="4"/>
  <c r="J69" i="4" s="1"/>
  <c r="K69" i="4" s="1"/>
  <c r="K25" i="1"/>
  <c r="L25" i="1" s="1"/>
  <c r="K9" i="1"/>
  <c r="L9" i="1" s="1"/>
  <c r="J29" i="1"/>
  <c r="K9" i="4" s="1"/>
  <c r="K21" i="1"/>
  <c r="L21" i="1" s="1"/>
  <c r="K5" i="1"/>
  <c r="K13" i="1"/>
  <c r="L13" i="1" s="1"/>
  <c r="K17" i="1"/>
  <c r="L17" i="1" s="1"/>
  <c r="L5" i="18" l="1"/>
  <c r="M11" i="4"/>
  <c r="M9" i="4"/>
  <c r="L5" i="1"/>
</calcChain>
</file>

<file path=xl/sharedStrings.xml><?xml version="1.0" encoding="utf-8"?>
<sst xmlns="http://schemas.openxmlformats.org/spreadsheetml/2006/main" count="212" uniqueCount="103">
  <si>
    <t>事業所番号</t>
    <rPh sb="0" eb="3">
      <t>ジギョウショ</t>
    </rPh>
    <rPh sb="3" eb="5">
      <t>バンゴウ</t>
    </rPh>
    <phoneticPr fontId="1"/>
  </si>
  <si>
    <t>事業所名</t>
    <rPh sb="0" eb="3">
      <t>ジギョウショ</t>
    </rPh>
    <rPh sb="3" eb="4">
      <t>メイ</t>
    </rPh>
    <phoneticPr fontId="1"/>
  </si>
  <si>
    <t>サービス</t>
    <phoneticPr fontId="1"/>
  </si>
  <si>
    <t>法人名</t>
    <rPh sb="0" eb="2">
      <t>ホウジン</t>
    </rPh>
    <rPh sb="2" eb="3">
      <t>メイ</t>
    </rPh>
    <phoneticPr fontId="1"/>
  </si>
  <si>
    <t>代表者名</t>
    <rPh sb="0" eb="3">
      <t>ダイヒョウシャ</t>
    </rPh>
    <rPh sb="3" eb="4">
      <t>メイ</t>
    </rPh>
    <phoneticPr fontId="1"/>
  </si>
  <si>
    <t>住所</t>
    <rPh sb="0" eb="2">
      <t>ジュウショ</t>
    </rPh>
    <phoneticPr fontId="1"/>
  </si>
  <si>
    <t>全体月計</t>
    <rPh sb="0" eb="2">
      <t>ゼンタイ</t>
    </rPh>
    <rPh sb="2" eb="3">
      <t>ゲツ</t>
    </rPh>
    <rPh sb="3" eb="4">
      <t>ケイ</t>
    </rPh>
    <phoneticPr fontId="1"/>
  </si>
  <si>
    <t>訪問介護</t>
    <rPh sb="0" eb="2">
      <t>ホウモン</t>
    </rPh>
    <rPh sb="2" eb="4">
      <t>カイゴ</t>
    </rPh>
    <phoneticPr fontId="1"/>
  </si>
  <si>
    <t>担当者名</t>
    <rPh sb="0" eb="4">
      <t>タントウシャメイ</t>
    </rPh>
    <phoneticPr fontId="1"/>
  </si>
  <si>
    <t>電話</t>
    <rPh sb="0" eb="2">
      <t>デンワ</t>
    </rPh>
    <phoneticPr fontId="1"/>
  </si>
  <si>
    <t>有</t>
    <rPh sb="0" eb="1">
      <t>ア</t>
    </rPh>
    <phoneticPr fontId="1"/>
  </si>
  <si>
    <t>無</t>
    <rPh sb="0" eb="1">
      <t>ナ</t>
    </rPh>
    <phoneticPr fontId="1"/>
  </si>
  <si>
    <t>・</t>
    <phoneticPr fontId="1"/>
  </si>
  <si>
    <t>サービスごとの紹介率計算内訳書</t>
    <rPh sb="7" eb="9">
      <t>ショウカイ</t>
    </rPh>
    <rPh sb="9" eb="10">
      <t>リツ</t>
    </rPh>
    <rPh sb="10" eb="12">
      <t>ケイサン</t>
    </rPh>
    <rPh sb="12" eb="15">
      <t>ウチワケショ</t>
    </rPh>
    <phoneticPr fontId="1"/>
  </si>
  <si>
    <t>別紙１</t>
    <rPh sb="0" eb="2">
      <t>ベッシ</t>
    </rPh>
    <phoneticPr fontId="1"/>
  </si>
  <si>
    <t>最高法人計</t>
    <rPh sb="0" eb="2">
      <t>サイコウ</t>
    </rPh>
    <rPh sb="2" eb="4">
      <t>ホウジン</t>
    </rPh>
    <rPh sb="4" eb="5">
      <t>ケイ</t>
    </rPh>
    <phoneticPr fontId="1"/>
  </si>
  <si>
    <t>②</t>
    <phoneticPr fontId="1"/>
  </si>
  <si>
    <t>④</t>
    <phoneticPr fontId="1"/>
  </si>
  <si>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
  </si>
  <si>
    <t>合計(①)</t>
    <rPh sb="0" eb="2">
      <t>ゴウケイ</t>
    </rPh>
    <phoneticPr fontId="1"/>
  </si>
  <si>
    <t>計</t>
    <rPh sb="0" eb="1">
      <t>ケイ</t>
    </rPh>
    <phoneticPr fontId="1"/>
  </si>
  <si>
    <t>最高法人</t>
    <rPh sb="0" eb="2">
      <t>サイコウ</t>
    </rPh>
    <rPh sb="2" eb="4">
      <t>ホウジン</t>
    </rPh>
    <phoneticPr fontId="1"/>
  </si>
  <si>
    <t>平均(①/6)</t>
    <rPh sb="0" eb="2">
      <t>ヘイキン</t>
    </rPh>
    <phoneticPr fontId="1"/>
  </si>
  <si>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
  </si>
  <si>
    <t>別紙２</t>
    <rPh sb="0" eb="2">
      <t>ベッシ</t>
    </rPh>
    <phoneticPr fontId="1"/>
  </si>
  <si>
    <t>80％超過</t>
    <rPh sb="3" eb="5">
      <t>チョウカ</t>
    </rPh>
    <phoneticPr fontId="1"/>
  </si>
  <si>
    <t>80％件数</t>
    <rPh sb="3" eb="5">
      <t>ケンスウ</t>
    </rPh>
    <phoneticPr fontId="1"/>
  </si>
  <si>
    <t>③(②×0.8)</t>
    <phoneticPr fontId="1"/>
  </si>
  <si>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1"/>
  </si>
  <si>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1"/>
  </si>
  <si>
    <t>３　紹介率最高法人への集中割合が８０％を超える正当な理由の有無</t>
    <rPh sb="23" eb="25">
      <t>セイトウ</t>
    </rPh>
    <rPh sb="26" eb="28">
      <t>リユウ</t>
    </rPh>
    <rPh sb="29" eb="31">
      <t>ウム</t>
    </rPh>
    <phoneticPr fontId="1"/>
  </si>
  <si>
    <t>　　　　減算の有無の判定を求める正当な理由の項目</t>
    <rPh sb="4" eb="6">
      <t>ゲンサン</t>
    </rPh>
    <rPh sb="7" eb="9">
      <t>ウム</t>
    </rPh>
    <rPh sb="10" eb="12">
      <t>ハンテイ</t>
    </rPh>
    <rPh sb="13" eb="14">
      <t>モト</t>
    </rPh>
    <rPh sb="16" eb="18">
      <t>セイトウ</t>
    </rPh>
    <rPh sb="19" eb="21">
      <t>リユウ</t>
    </rPh>
    <rPh sb="22" eb="24">
      <t>コウモク</t>
    </rPh>
    <phoneticPr fontId="1"/>
  </si>
  <si>
    <t xml:space="preserve">（１）　居宅介護支援事業所の通常の事業の実施地域に訪問介護サービス等が各事業所でみた場合に５事業所未満である
</t>
    <phoneticPr fontId="1"/>
  </si>
  <si>
    <t>チェック欄</t>
    <rPh sb="4" eb="5">
      <t>ラン</t>
    </rPh>
    <phoneticPr fontId="1"/>
  </si>
  <si>
    <t>正当な理由の判定項目</t>
    <rPh sb="0" eb="2">
      <t>セイトウ</t>
    </rPh>
    <rPh sb="3" eb="5">
      <t>リユウ</t>
    </rPh>
    <rPh sb="6" eb="8">
      <t>ハンテイ</t>
    </rPh>
    <rPh sb="8" eb="10">
      <t>コウモク</t>
    </rPh>
    <phoneticPr fontId="1"/>
  </si>
  <si>
    <t>（２）　特別地域居宅介護支援加算を受けている</t>
    <phoneticPr fontId="1"/>
  </si>
  <si>
    <t>（３）　判定期間の１月当たりの平均居宅サービス計画件数が２０件以下である</t>
    <phoneticPr fontId="1"/>
  </si>
  <si>
    <t>（４）　対象サービスを位置づけているプランがサービス種類ごとでみた場合に１ヶ月あたりの平均で１０件以下である</t>
    <phoneticPr fontId="1"/>
  </si>
  <si>
    <t>　　　　３へ進んでください。</t>
    <rPh sb="6" eb="7">
      <t>スス</t>
    </rPh>
    <phoneticPr fontId="1"/>
  </si>
  <si>
    <t>　　　　</t>
    <phoneticPr fontId="1"/>
  </si>
  <si>
    <t>　※　２が【有】の場合</t>
    <rPh sb="6" eb="7">
      <t>ユウ</t>
    </rPh>
    <rPh sb="9" eb="11">
      <t>バアイ</t>
    </rPh>
    <phoneticPr fontId="1"/>
  </si>
  <si>
    <t>　※　２が【無】の場合</t>
    <rPh sb="6" eb="7">
      <t>ム</t>
    </rPh>
    <rPh sb="9" eb="11">
      <t>バアイ</t>
    </rPh>
    <phoneticPr fontId="1"/>
  </si>
  <si>
    <t>　※　３が有の場合</t>
    <rPh sb="5" eb="6">
      <t>ユウ</t>
    </rPh>
    <rPh sb="7" eb="9">
      <t>バアイ</t>
    </rPh>
    <phoneticPr fontId="1"/>
  </si>
  <si>
    <t>　※　３が無の場合</t>
    <rPh sb="5" eb="6">
      <t>ム</t>
    </rPh>
    <rPh sb="7" eb="9">
      <t>バアイ</t>
    </rPh>
    <phoneticPr fontId="1"/>
  </si>
  <si>
    <t>　　　　次ページ「減算の有無の判定を求める正当な理由の項目」にチェックを付して各項目の詳細な計算を示してください。</t>
    <rPh sb="4" eb="5">
      <t>ツギ</t>
    </rPh>
    <rPh sb="36" eb="37">
      <t>フ</t>
    </rPh>
    <rPh sb="39" eb="42">
      <t>カクコウモク</t>
    </rPh>
    <rPh sb="43" eb="45">
      <t>ショウサイ</t>
    </rPh>
    <rPh sb="46" eb="48">
      <t>ケイサン</t>
    </rPh>
    <rPh sb="49" eb="50">
      <t>シメ</t>
    </rPh>
    <phoneticPr fontId="1"/>
  </si>
  <si>
    <t>（６）　その他の「正当な理由」</t>
    <phoneticPr fontId="1"/>
  </si>
  <si>
    <r>
      <rPr>
        <u/>
        <sz val="11"/>
        <rFont val="ＭＳ Ｐゴシック"/>
        <family val="3"/>
        <charset val="128"/>
      </rPr>
      <t>正当な理由（１）関係</t>
    </r>
    <r>
      <rPr>
        <sz val="11"/>
        <rFont val="ＭＳ Ｐゴシック"/>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1"/>
  </si>
  <si>
    <t>通常の実施区域
（市町村名等を記入）</t>
    <rPh sb="0" eb="2">
      <t>ツウジョウ</t>
    </rPh>
    <rPh sb="3" eb="5">
      <t>ジッシ</t>
    </rPh>
    <rPh sb="5" eb="7">
      <t>クイキ</t>
    </rPh>
    <rPh sb="9" eb="12">
      <t>シチョウソン</t>
    </rPh>
    <rPh sb="12" eb="13">
      <t>メイ</t>
    </rPh>
    <rPh sb="13" eb="14">
      <t>トウ</t>
    </rPh>
    <rPh sb="15" eb="17">
      <t>キニュウ</t>
    </rPh>
    <phoneticPr fontId="1"/>
  </si>
  <si>
    <r>
      <rPr>
        <u/>
        <sz val="11"/>
        <rFont val="ＭＳ Ｐゴシック"/>
        <family val="3"/>
        <charset val="128"/>
      </rPr>
      <t>正当な理由（２）関係</t>
    </r>
    <r>
      <rPr>
        <sz val="11"/>
        <rFont val="ＭＳ Ｐゴシック"/>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1"/>
  </si>
  <si>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1"/>
  </si>
  <si>
    <r>
      <rPr>
        <u/>
        <sz val="11"/>
        <rFont val="ＭＳ Ｐゴシック"/>
        <family val="3"/>
        <charset val="128"/>
      </rPr>
      <t>正当な理由（３）関係</t>
    </r>
    <r>
      <rPr>
        <sz val="11"/>
        <rFont val="ＭＳ Ｐゴシック"/>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1"/>
  </si>
  <si>
    <t>２０件以下</t>
    <rPh sb="2" eb="3">
      <t>ケン</t>
    </rPh>
    <rPh sb="3" eb="5">
      <t>イカ</t>
    </rPh>
    <phoneticPr fontId="1"/>
  </si>
  <si>
    <t>１０件以下</t>
    <rPh sb="2" eb="3">
      <t>ケン</t>
    </rPh>
    <rPh sb="3" eb="5">
      <t>イカ</t>
    </rPh>
    <phoneticPr fontId="1"/>
  </si>
  <si>
    <t>集中割合が８０％
を超過したサービス名称</t>
    <rPh sb="0" eb="2">
      <t>シュウチュウ</t>
    </rPh>
    <rPh sb="2" eb="4">
      <t>ワリアイ</t>
    </rPh>
    <rPh sb="10" eb="12">
      <t>チョウカ</t>
    </rPh>
    <rPh sb="18" eb="20">
      <t>メイショウ</t>
    </rPh>
    <phoneticPr fontId="1"/>
  </si>
  <si>
    <t>判定期間各月の
計画件数</t>
    <rPh sb="0" eb="2">
      <t>ハンテイ</t>
    </rPh>
    <rPh sb="2" eb="4">
      <t>キカン</t>
    </rPh>
    <rPh sb="4" eb="6">
      <t>カクツキ</t>
    </rPh>
    <rPh sb="8" eb="10">
      <t>ケイカク</t>
    </rPh>
    <rPh sb="10" eb="12">
      <t>ケンスウ</t>
    </rPh>
    <phoneticPr fontId="1"/>
  </si>
  <si>
    <r>
      <rPr>
        <u/>
        <sz val="11"/>
        <rFont val="ＭＳ Ｐゴシック"/>
        <family val="3"/>
        <charset val="128"/>
      </rPr>
      <t>正当な理由（４）関係</t>
    </r>
    <r>
      <rPr>
        <sz val="11"/>
        <rFont val="ＭＳ Ｐゴシック"/>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1"/>
  </si>
  <si>
    <t>４　届出の要否</t>
    <rPh sb="2" eb="4">
      <t>トドケデ</t>
    </rPh>
    <rPh sb="5" eb="7">
      <t>ヨウヒ</t>
    </rPh>
    <phoneticPr fontId="1"/>
  </si>
  <si>
    <t>届出の要否</t>
    <rPh sb="0" eb="2">
      <t>トドケデ</t>
    </rPh>
    <rPh sb="3" eb="5">
      <t>ヨウヒ</t>
    </rPh>
    <phoneticPr fontId="1"/>
  </si>
  <si>
    <t>集中割合が８０％を超えるサービスがない</t>
    <rPh sb="0" eb="2">
      <t>シュウチュウ</t>
    </rPh>
    <rPh sb="2" eb="4">
      <t>ワリアイ</t>
    </rPh>
    <rPh sb="9" eb="10">
      <t>コ</t>
    </rPh>
    <phoneticPr fontId="1"/>
  </si>
  <si>
    <t>集中割合が８０％を超えているが正当な理由の（１）～（４）に該当する</t>
    <rPh sb="0" eb="2">
      <t>シュウチュウ</t>
    </rPh>
    <rPh sb="2" eb="4">
      <t>ワリアイ</t>
    </rPh>
    <rPh sb="9" eb="10">
      <t>コ</t>
    </rPh>
    <rPh sb="15" eb="17">
      <t>セイトウ</t>
    </rPh>
    <rPh sb="18" eb="20">
      <t>リユウ</t>
    </rPh>
    <rPh sb="29" eb="31">
      <t>ガイトウ</t>
    </rPh>
    <phoneticPr fontId="1"/>
  </si>
  <si>
    <t>　　 参考様式１「法人別　各月の正当な理由該当利用者一覧」を提出すること</t>
    <rPh sb="3" eb="5">
      <t>サンコウ</t>
    </rPh>
    <rPh sb="5" eb="7">
      <t>ヨウシキ</t>
    </rPh>
    <phoneticPr fontId="1"/>
  </si>
  <si>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1"/>
  </si>
  <si>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1"/>
  </si>
  <si>
    <t>（５）　サービスごとでみた場合に利用者の日常生活圏域内にサービス事業所が５事業所未満である</t>
    <phoneticPr fontId="1"/>
  </si>
  <si>
    <r>
      <rPr>
        <u/>
        <sz val="11"/>
        <rFont val="ＭＳ Ｐゴシック"/>
        <family val="3"/>
        <charset val="128"/>
      </rPr>
      <t>正当な理由（５）関係</t>
    </r>
    <r>
      <rPr>
        <sz val="11"/>
        <rFont val="ＭＳ Ｐゴシック"/>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1"/>
  </si>
  <si>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1"/>
  </si>
  <si>
    <t>集中割合が８０％を超えており正当な理由の（５）～（６）に該当する</t>
    <rPh sb="0" eb="2">
      <t>シュウチュウ</t>
    </rPh>
    <rPh sb="2" eb="4">
      <t>ワリアイ</t>
    </rPh>
    <rPh sb="9" eb="10">
      <t>コ</t>
    </rPh>
    <rPh sb="14" eb="16">
      <t>セイトウ</t>
    </rPh>
    <rPh sb="17" eb="19">
      <t>リユウ</t>
    </rPh>
    <rPh sb="28" eb="30">
      <t>ガイトウ</t>
    </rPh>
    <phoneticPr fontId="1"/>
  </si>
  <si>
    <t>通所介護・地域密着型通所介護</t>
    <rPh sb="0" eb="2">
      <t>ツウショ</t>
    </rPh>
    <rPh sb="2" eb="4">
      <t>カイゴ</t>
    </rPh>
    <rPh sb="5" eb="7">
      <t>チイキ</t>
    </rPh>
    <rPh sb="7" eb="10">
      <t>ミッチャクガタ</t>
    </rPh>
    <rPh sb="10" eb="12">
      <t>ツウショ</t>
    </rPh>
    <rPh sb="12" eb="14">
      <t>カイゴ</t>
    </rPh>
    <phoneticPr fontId="1"/>
  </si>
  <si>
    <t>福祉用具貸与</t>
    <rPh sb="0" eb="3">
      <t>フクシヨウ</t>
    </rPh>
    <rPh sb="3" eb="4">
      <t>グ</t>
    </rPh>
    <rPh sb="4" eb="6">
      <t>タイヨ</t>
    </rPh>
    <phoneticPr fontId="1"/>
  </si>
  <si>
    <t>正当な理由（５）による利用者を除いた計画数</t>
    <rPh sb="0" eb="2">
      <t>セイトウ</t>
    </rPh>
    <rPh sb="3" eb="5">
      <t>リユウ</t>
    </rPh>
    <rPh sb="11" eb="14">
      <t>リヨウシャ</t>
    </rPh>
    <rPh sb="15" eb="16">
      <t>ノゾ</t>
    </rPh>
    <rPh sb="18" eb="20">
      <t>ケイカク</t>
    </rPh>
    <rPh sb="20" eb="21">
      <t>スウ</t>
    </rPh>
    <phoneticPr fontId="1"/>
  </si>
  <si>
    <t>サービスごとの紹介率計算内訳書（正当な理由（５）関係）</t>
    <rPh sb="7" eb="9">
      <t>ショウカイ</t>
    </rPh>
    <rPh sb="9" eb="10">
      <t>リツ</t>
    </rPh>
    <rPh sb="10" eb="12">
      <t>ケイサン</t>
    </rPh>
    <rPh sb="12" eb="15">
      <t>ウチワケショ</t>
    </rPh>
    <phoneticPr fontId="1"/>
  </si>
  <si>
    <t>別紙４</t>
    <rPh sb="0" eb="2">
      <t>ベッシ</t>
    </rPh>
    <phoneticPr fontId="1"/>
  </si>
  <si>
    <t>区域内の事業所数</t>
    <rPh sb="0" eb="3">
      <t>クイキナイ</t>
    </rPh>
    <rPh sb="4" eb="7">
      <t>ジギョウショ</t>
    </rPh>
    <rPh sb="7" eb="8">
      <t>スウ</t>
    </rPh>
    <phoneticPr fontId="1"/>
  </si>
  <si>
    <t>（平成     年   月   日現在）</t>
    <phoneticPr fontId="1"/>
  </si>
  <si>
    <t>参考様式１</t>
    <rPh sb="0" eb="2">
      <t>サンコウ</t>
    </rPh>
    <rPh sb="2" eb="4">
      <t>ヨウシキ</t>
    </rPh>
    <phoneticPr fontId="1"/>
  </si>
  <si>
    <t>法人別　各月の正当な理由該当利用者一覧</t>
    <rPh sb="0" eb="2">
      <t>ホウジン</t>
    </rPh>
    <phoneticPr fontId="1"/>
  </si>
  <si>
    <t>判定期間計</t>
    <rPh sb="0" eb="2">
      <t>ハンテイ</t>
    </rPh>
    <rPh sb="2" eb="4">
      <t>キカン</t>
    </rPh>
    <rPh sb="4" eb="5">
      <t>ケイ</t>
    </rPh>
    <phoneticPr fontId="1"/>
  </si>
  <si>
    <t>各月のサービス
計画数（法人計）</t>
    <rPh sb="0" eb="2">
      <t>カクツキ</t>
    </rPh>
    <rPh sb="8" eb="10">
      <t>ケイカク</t>
    </rPh>
    <rPh sb="10" eb="11">
      <t>スウ</t>
    </rPh>
    <rPh sb="12" eb="14">
      <t>ホウジン</t>
    </rPh>
    <rPh sb="14" eb="15">
      <t>ケイ</t>
    </rPh>
    <phoneticPr fontId="1"/>
  </si>
  <si>
    <t>正当な理由該当者を除いた
各月のサービス計画数
（法人計）</t>
    <rPh sb="0" eb="2">
      <t>セイトウ</t>
    </rPh>
    <rPh sb="3" eb="5">
      <t>リユウ</t>
    </rPh>
    <rPh sb="5" eb="8">
      <t>ガイトウシャ</t>
    </rPh>
    <rPh sb="9" eb="10">
      <t>ノゾ</t>
    </rPh>
    <rPh sb="13" eb="15">
      <t>カクツキ</t>
    </rPh>
    <rPh sb="20" eb="22">
      <t>ケイカク</t>
    </rPh>
    <rPh sb="22" eb="23">
      <t>スウ</t>
    </rPh>
    <rPh sb="25" eb="27">
      <t>ホウジン</t>
    </rPh>
    <rPh sb="27" eb="28">
      <t>ケイ</t>
    </rPh>
    <phoneticPr fontId="1"/>
  </si>
  <si>
    <t>差</t>
    <rPh sb="0" eb="1">
      <t>サ</t>
    </rPh>
    <phoneticPr fontId="1"/>
  </si>
  <si>
    <t>正当な理由がある
ものとして除いた
利用者の氏名</t>
    <rPh sb="0" eb="2">
      <t>セイトウ</t>
    </rPh>
    <rPh sb="3" eb="5">
      <t>リユウ</t>
    </rPh>
    <rPh sb="14" eb="15">
      <t>ノゾ</t>
    </rPh>
    <rPh sb="18" eb="21">
      <t>リヨウシャ</t>
    </rPh>
    <rPh sb="22" eb="24">
      <t>シメイ</t>
    </rPh>
    <phoneticPr fontId="1"/>
  </si>
  <si>
    <t>※　各月のサービス計画数と正当な理由該当者を除いた各月のサービス計画数との差が、正当な理由があるものとして除いた利用者の数と一致するようにしてください</t>
    <rPh sb="2" eb="4">
      <t>カクツキ</t>
    </rPh>
    <rPh sb="9" eb="11">
      <t>ケイカク</t>
    </rPh>
    <rPh sb="11" eb="12">
      <t>スウ</t>
    </rPh>
    <rPh sb="37" eb="38">
      <t>サ</t>
    </rPh>
    <rPh sb="40" eb="42">
      <t>セイトウ</t>
    </rPh>
    <rPh sb="43" eb="45">
      <t>リユウ</t>
    </rPh>
    <rPh sb="53" eb="54">
      <t>ノゾ</t>
    </rPh>
    <rPh sb="56" eb="59">
      <t>リヨウシャ</t>
    </rPh>
    <rPh sb="60" eb="61">
      <t>スウ</t>
    </rPh>
    <rPh sb="62" eb="64">
      <t>イッチ</t>
    </rPh>
    <phoneticPr fontId="1"/>
  </si>
  <si>
    <t>正当な理由がある
ものとして除いた
利用者の氏名</t>
    <phoneticPr fontId="1"/>
  </si>
  <si>
    <t>届出が必要です。
必要書類を添えて市へ提出してください。</t>
    <rPh sb="0" eb="2">
      <t>トドケデ</t>
    </rPh>
    <rPh sb="3" eb="5">
      <t>ヒツヨウ</t>
    </rPh>
    <rPh sb="9" eb="11">
      <t>ヒツヨウ</t>
    </rPh>
    <rPh sb="11" eb="13">
      <t>ショルイ</t>
    </rPh>
    <rPh sb="14" eb="15">
      <t>ソ</t>
    </rPh>
    <rPh sb="17" eb="18">
      <t>シ</t>
    </rPh>
    <rPh sb="19" eb="21">
      <t>テイシュツ</t>
    </rPh>
    <phoneticPr fontId="1"/>
  </si>
  <si>
    <t>サービス種類：訪問介護</t>
    <rPh sb="4" eb="6">
      <t>シュルイ</t>
    </rPh>
    <rPh sb="7" eb="9">
      <t>ホウモン</t>
    </rPh>
    <rPh sb="9" eb="11">
      <t>カイゴ</t>
    </rPh>
    <phoneticPr fontId="1"/>
  </si>
  <si>
    <t>法人名(再)</t>
    <rPh sb="0" eb="2">
      <t>ホウジン</t>
    </rPh>
    <rPh sb="2" eb="3">
      <t>メイ</t>
    </rPh>
    <rPh sb="4" eb="5">
      <t>サイ</t>
    </rPh>
    <phoneticPr fontId="1"/>
  </si>
  <si>
    <t>サービス種類：通所介護、地域密着型通所介護</t>
    <rPh sb="4" eb="6">
      <t>シュルイ</t>
    </rPh>
    <rPh sb="7" eb="9">
      <t>ツウショ</t>
    </rPh>
    <rPh sb="9" eb="11">
      <t>カイゴ</t>
    </rPh>
    <rPh sb="12" eb="14">
      <t>チイキ</t>
    </rPh>
    <rPh sb="14" eb="17">
      <t>ミッチャクガタ</t>
    </rPh>
    <rPh sb="17" eb="19">
      <t>ツウショ</t>
    </rPh>
    <rPh sb="19" eb="21">
      <t>カイゴ</t>
    </rPh>
    <phoneticPr fontId="1"/>
  </si>
  <si>
    <t>サービス種類：福祉用具貸与</t>
    <rPh sb="4" eb="6">
      <t>シュルイ</t>
    </rPh>
    <rPh sb="7" eb="9">
      <t>フクシ</t>
    </rPh>
    <rPh sb="9" eb="11">
      <t>ヨウグ</t>
    </rPh>
    <rPh sb="11" eb="13">
      <t>タイヨ</t>
    </rPh>
    <phoneticPr fontId="1"/>
  </si>
  <si>
    <t>法人計(再)</t>
    <rPh sb="0" eb="2">
      <t>ホウジン</t>
    </rPh>
    <rPh sb="2" eb="3">
      <t>ケイ</t>
    </rPh>
    <rPh sb="4" eb="5">
      <t>サイ</t>
    </rPh>
    <phoneticPr fontId="1"/>
  </si>
  <si>
    <t>　　　　様式１「居宅介護支援事業所における特定事業所集中減算の届出について」を作成し本紙及び別紙２とともに市へ届け出てください。</t>
    <rPh sb="4" eb="6">
      <t>ヨウシキ</t>
    </rPh>
    <rPh sb="39" eb="41">
      <t>サクセイ</t>
    </rPh>
    <rPh sb="42" eb="43">
      <t>ホン</t>
    </rPh>
    <rPh sb="43" eb="44">
      <t>カミ</t>
    </rPh>
    <rPh sb="44" eb="45">
      <t>オヨ</t>
    </rPh>
    <rPh sb="46" eb="48">
      <t>ベッシ</t>
    </rPh>
    <rPh sb="53" eb="54">
      <t>シ</t>
    </rPh>
    <rPh sb="55" eb="56">
      <t>トド</t>
    </rPh>
    <rPh sb="57" eb="58">
      <t>デ</t>
    </rPh>
    <phoneticPr fontId="1"/>
  </si>
  <si>
    <t>サービス種類：通所介護</t>
    <rPh sb="4" eb="6">
      <t>シュルイ</t>
    </rPh>
    <rPh sb="7" eb="9">
      <t>ツウショ</t>
    </rPh>
    <rPh sb="9" eb="11">
      <t>カイゴ</t>
    </rPh>
    <phoneticPr fontId="1"/>
  </si>
  <si>
    <r>
      <t>居宅サービス計画のうち</t>
    </r>
    <r>
      <rPr>
        <u/>
        <sz val="11"/>
        <rFont val="ＭＳ Ｐゴシック"/>
        <family val="3"/>
        <charset val="128"/>
      </rPr>
      <t>通所介護、地域密着型通所介護</t>
    </r>
    <r>
      <rPr>
        <sz val="11"/>
        <rFont val="ＭＳ Ｐゴシック"/>
        <family val="3"/>
        <charset val="128"/>
      </rPr>
      <t>において
正当な理由（５）による利用者を除いた場合の計画数</t>
    </r>
    <rPh sb="0" eb="2">
      <t>キョタク</t>
    </rPh>
    <rPh sb="6" eb="8">
      <t>ケイカク</t>
    </rPh>
    <rPh sb="11" eb="13">
      <t>ツウショ</t>
    </rPh>
    <rPh sb="13" eb="15">
      <t>カイゴ</t>
    </rPh>
    <rPh sb="16" eb="18">
      <t>チイキ</t>
    </rPh>
    <rPh sb="18" eb="21">
      <t>ミッチャクガタ</t>
    </rPh>
    <rPh sb="21" eb="23">
      <t>ツウショ</t>
    </rPh>
    <rPh sb="23" eb="25">
      <t>カイゴ</t>
    </rPh>
    <rPh sb="51" eb="53">
      <t>ケイカク</t>
    </rPh>
    <rPh sb="53" eb="54">
      <t>カズ</t>
    </rPh>
    <phoneticPr fontId="1"/>
  </si>
  <si>
    <r>
      <t>居宅サービス計画のうち</t>
    </r>
    <r>
      <rPr>
        <u/>
        <sz val="11"/>
        <rFont val="ＭＳ Ｐゴシック"/>
        <family val="3"/>
        <charset val="128"/>
      </rPr>
      <t>訪問介護</t>
    </r>
    <r>
      <rPr>
        <sz val="11"/>
        <rFont val="ＭＳ Ｐゴシック"/>
        <family val="3"/>
        <charset val="128"/>
      </rPr>
      <t>において
正当な理由（５）による利用者を除いた場合の計画数</t>
    </r>
    <rPh sb="0" eb="2">
      <t>キョタク</t>
    </rPh>
    <rPh sb="6" eb="8">
      <t>ケイカク</t>
    </rPh>
    <rPh sb="11" eb="13">
      <t>ホウモン</t>
    </rPh>
    <rPh sb="13" eb="15">
      <t>カイゴ</t>
    </rPh>
    <rPh sb="41" eb="43">
      <t>ケイカク</t>
    </rPh>
    <rPh sb="43" eb="44">
      <t>カズ</t>
    </rPh>
    <phoneticPr fontId="1"/>
  </si>
  <si>
    <r>
      <t>居宅サービス計画のうち</t>
    </r>
    <r>
      <rPr>
        <u/>
        <sz val="11"/>
        <rFont val="ＭＳ Ｐゴシック"/>
        <family val="3"/>
        <charset val="128"/>
      </rPr>
      <t>福祉用具貸与</t>
    </r>
    <r>
      <rPr>
        <sz val="11"/>
        <rFont val="ＭＳ Ｐゴシック"/>
        <family val="3"/>
        <charset val="128"/>
      </rPr>
      <t>を計画した数</t>
    </r>
    <rPh sb="0" eb="2">
      <t>キョタク</t>
    </rPh>
    <rPh sb="6" eb="8">
      <t>ケイカク</t>
    </rPh>
    <rPh sb="11" eb="13">
      <t>フクシ</t>
    </rPh>
    <rPh sb="13" eb="15">
      <t>ヨウグ</t>
    </rPh>
    <rPh sb="15" eb="17">
      <t>タイヨ</t>
    </rPh>
    <rPh sb="18" eb="20">
      <t>ケイカク</t>
    </rPh>
    <rPh sb="22" eb="23">
      <t>カズ</t>
    </rPh>
    <phoneticPr fontId="1"/>
  </si>
  <si>
    <r>
      <t>居宅サービス計画のうち</t>
    </r>
    <r>
      <rPr>
        <u/>
        <sz val="11"/>
        <rFont val="ＭＳ Ｐゴシック"/>
        <family val="3"/>
        <charset val="128"/>
      </rPr>
      <t>通所介護、地域密着型通所介護</t>
    </r>
    <r>
      <rPr>
        <sz val="11"/>
        <rFont val="ＭＳ Ｐゴシック"/>
        <family val="3"/>
        <charset val="128"/>
      </rPr>
      <t>を計画した数</t>
    </r>
    <rPh sb="0" eb="2">
      <t>キョタク</t>
    </rPh>
    <rPh sb="6" eb="8">
      <t>ケイカク</t>
    </rPh>
    <rPh sb="11" eb="13">
      <t>ツウショ</t>
    </rPh>
    <rPh sb="13" eb="15">
      <t>カイゴ</t>
    </rPh>
    <rPh sb="16" eb="18">
      <t>チイキ</t>
    </rPh>
    <rPh sb="18" eb="21">
      <t>ミッチャクガタ</t>
    </rPh>
    <rPh sb="21" eb="23">
      <t>ツウショ</t>
    </rPh>
    <rPh sb="23" eb="25">
      <t>カイゴ</t>
    </rPh>
    <rPh sb="26" eb="28">
      <t>ケイカク</t>
    </rPh>
    <rPh sb="30" eb="31">
      <t>カズ</t>
    </rPh>
    <phoneticPr fontId="1"/>
  </si>
  <si>
    <r>
      <t>居宅サービス計画のうち</t>
    </r>
    <r>
      <rPr>
        <u/>
        <sz val="11"/>
        <rFont val="ＭＳ Ｐゴシック"/>
        <family val="3"/>
        <charset val="128"/>
      </rPr>
      <t>訪問介護</t>
    </r>
    <r>
      <rPr>
        <sz val="11"/>
        <rFont val="ＭＳ Ｐゴシック"/>
        <family val="3"/>
        <charset val="128"/>
      </rPr>
      <t>を計画した数</t>
    </r>
    <rPh sb="0" eb="2">
      <t>キョタク</t>
    </rPh>
    <rPh sb="6" eb="8">
      <t>ケイカク</t>
    </rPh>
    <rPh sb="11" eb="13">
      <t>ホウモン</t>
    </rPh>
    <rPh sb="13" eb="15">
      <t>カイゴ</t>
    </rPh>
    <rPh sb="16" eb="18">
      <t>ケイカク</t>
    </rPh>
    <rPh sb="20" eb="21">
      <t>カズ</t>
    </rPh>
    <phoneticPr fontId="1"/>
  </si>
  <si>
    <r>
      <t>居宅サービス計画のうち</t>
    </r>
    <r>
      <rPr>
        <u/>
        <sz val="11"/>
        <rFont val="ＭＳ Ｐゴシック"/>
        <family val="3"/>
        <charset val="128"/>
      </rPr>
      <t>福祉用具貸与</t>
    </r>
    <r>
      <rPr>
        <sz val="11"/>
        <rFont val="ＭＳ Ｐゴシック"/>
        <family val="3"/>
        <charset val="128"/>
      </rPr>
      <t>において
正当な理由（５）による利用者を除いた場合の計画数</t>
    </r>
    <rPh sb="0" eb="2">
      <t>キョタク</t>
    </rPh>
    <rPh sb="6" eb="8">
      <t>ケイカク</t>
    </rPh>
    <rPh sb="11" eb="13">
      <t>フクシ</t>
    </rPh>
    <rPh sb="13" eb="15">
      <t>ヨウグ</t>
    </rPh>
    <rPh sb="15" eb="17">
      <t>タイヨ</t>
    </rPh>
    <rPh sb="43" eb="45">
      <t>ケイカク</t>
    </rPh>
    <rPh sb="45" eb="46">
      <t>カズ</t>
    </rPh>
    <phoneticPr fontId="1"/>
  </si>
  <si>
    <t>サービス種類：福祉用具貸与</t>
    <rPh sb="4" eb="6">
      <t>シュルイ</t>
    </rPh>
    <rPh sb="7" eb="10">
      <t>フクシヨウ</t>
    </rPh>
    <rPh sb="10" eb="11">
      <t>グ</t>
    </rPh>
    <rPh sb="11" eb="13">
      <t>タイヨ</t>
    </rPh>
    <phoneticPr fontId="1"/>
  </si>
  <si>
    <t>居宅介護支援事業所特定事業所集中減算計算書【</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phoneticPr fontId="1"/>
  </si>
  <si>
    <t>年度</t>
    <rPh sb="0" eb="2">
      <t>ネンド</t>
    </rPh>
    <phoneticPr fontId="1"/>
  </si>
  <si>
    <t>】</t>
    <phoneticPr fontId="1"/>
  </si>
  <si>
    <t>　　　　届出は不要です。本紙及び別紙２を事業所において５年間保存してください。</t>
    <rPh sb="4" eb="6">
      <t>トドケデ</t>
    </rPh>
    <rPh sb="7" eb="9">
      <t>フヨウ</t>
    </rPh>
    <phoneticPr fontId="1"/>
  </si>
  <si>
    <t>届出は不要です。
事業所において別紙１及び別紙２を５年間保存してください。</t>
    <rPh sb="0" eb="2">
      <t>トドケデ</t>
    </rPh>
    <rPh sb="3" eb="5">
      <t>フヨウ</t>
    </rPh>
    <rPh sb="9" eb="12">
      <t>ジギョウショ</t>
    </rPh>
    <rPh sb="16" eb="18">
      <t>ベッシ</t>
    </rPh>
    <rPh sb="19" eb="20">
      <t>オヨ</t>
    </rPh>
    <rPh sb="21" eb="23">
      <t>ベッシ</t>
    </rPh>
    <rPh sb="28" eb="30">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</si>
</sst>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 xfId="0" applyBorder="1" applyAlignment="1" applyProtection="1">
      <alignment horizontal="right" vertical="center"/>
      <protection locked="0"/>
    </xf>
    <xf numFmtId="0" fontId="0" fillId="0" borderId="10" xfId="0" applyBorder="1" applyProtection="1">
      <alignment vertical="center"/>
      <protection locked="0"/>
    </xf>
    <xf numFmtId="0" fontId="0" fillId="0" borderId="12" xfId="0" applyBorder="1" applyAlignment="1">
      <alignment horizontal="center" vertical="center"/>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4" fillId="0" borderId="20" xfId="0" applyFont="1" applyBorder="1" applyAlignment="1">
      <alignment horizontal="center" vertical="center"/>
    </xf>
    <xf numFmtId="0" fontId="0" fillId="0" borderId="21"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3" fillId="0" borderId="0" xfId="0" applyFont="1" applyAlignment="1" applyProtection="1">
      <alignment vertical="center"/>
      <protection locked="0"/>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0"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1" xfId="0" applyBorder="1" applyAlignment="1">
      <alignment vertical="center"/>
    </xf>
    <xf numFmtId="0" fontId="0" fillId="0" borderId="0" xfId="0" applyBorder="1" applyAlignment="1">
      <alignment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center" vertical="center"/>
    </xf>
    <xf numFmtId="0" fontId="0" fillId="0" borderId="36" xfId="0"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Protection="1">
      <alignment vertical="center"/>
    </xf>
    <xf numFmtId="0" fontId="0" fillId="0" borderId="0" xfId="0" applyBorder="1" applyAlignment="1">
      <alignment horizontal="left" vertical="center"/>
    </xf>
    <xf numFmtId="0" fontId="0" fillId="0" borderId="0" xfId="0" applyBorder="1" applyAlignment="1" applyProtection="1">
      <alignment horizontal="left" vertical="center"/>
      <protection locked="0"/>
    </xf>
    <xf numFmtId="0" fontId="0" fillId="0" borderId="0" xfId="0" applyBorder="1" applyAlignment="1" applyProtection="1">
      <alignment horizontal="left" vertical="center"/>
    </xf>
    <xf numFmtId="0" fontId="0" fillId="0" borderId="0" xfId="0" applyAlignment="1">
      <alignment horizontal="center" vertical="center"/>
    </xf>
    <xf numFmtId="0" fontId="0" fillId="0" borderId="43" xfId="0" applyBorder="1" applyAlignment="1" applyProtection="1">
      <alignment horizontal="center" vertical="center"/>
      <protection locked="0"/>
    </xf>
    <xf numFmtId="0" fontId="0" fillId="0" borderId="0" xfId="0" applyAlignment="1">
      <alignment vertical="center"/>
    </xf>
    <xf numFmtId="0" fontId="0" fillId="0" borderId="0" xfId="0" applyBorder="1" applyAlignment="1">
      <alignment horizontal="center" vertical="center" wrapText="1"/>
    </xf>
    <xf numFmtId="0" fontId="3" fillId="0" borderId="0" xfId="0" applyFont="1" applyAlignment="1">
      <alignment horizontal="center" vertical="center"/>
    </xf>
    <xf numFmtId="0" fontId="0" fillId="0" borderId="1" xfId="0" applyBorder="1" applyAlignment="1" applyProtection="1">
      <alignment vertical="center" shrinkToFit="1"/>
      <protection locked="0"/>
    </xf>
    <xf numFmtId="0" fontId="7" fillId="0" borderId="41" xfId="0" applyFont="1" applyBorder="1" applyAlignment="1">
      <alignment horizontal="center" vertical="center" wrapText="1"/>
    </xf>
    <xf numFmtId="0" fontId="2" fillId="0" borderId="23" xfId="0" applyFont="1" applyBorder="1">
      <alignment vertical="center"/>
    </xf>
    <xf numFmtId="0" fontId="2" fillId="0" borderId="24" xfId="0" applyFont="1" applyBorder="1">
      <alignment vertical="center"/>
    </xf>
    <xf numFmtId="0" fontId="2" fillId="0" borderId="80" xfId="0" applyFont="1" applyBorder="1">
      <alignment vertical="center"/>
    </xf>
    <xf numFmtId="0" fontId="2" fillId="0" borderId="81" xfId="0" applyFont="1" applyBorder="1">
      <alignment vertical="center"/>
    </xf>
    <xf numFmtId="0" fontId="2" fillId="0" borderId="18" xfId="0" applyFont="1" applyBorder="1">
      <alignment vertical="center"/>
    </xf>
    <xf numFmtId="0" fontId="2" fillId="0" borderId="82" xfId="0" applyFont="1" applyBorder="1">
      <alignment vertical="center"/>
    </xf>
    <xf numFmtId="0" fontId="0" fillId="0" borderId="41" xfId="0" applyBorder="1" applyAlignment="1">
      <alignment horizontal="center" vertical="center"/>
    </xf>
    <xf numFmtId="0" fontId="0" fillId="0" borderId="63" xfId="0" applyBorder="1" applyAlignment="1">
      <alignment horizontal="center" vertical="center"/>
    </xf>
    <xf numFmtId="0" fontId="0" fillId="0" borderId="86" xfId="0" applyBorder="1" applyAlignment="1">
      <alignment horizontal="center" vertical="center"/>
    </xf>
    <xf numFmtId="0" fontId="0" fillId="0" borderId="82" xfId="0" applyBorder="1"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4" fillId="0" borderId="0" xfId="0" applyFont="1" applyBorder="1" applyAlignment="1">
      <alignment horizontal="center" vertical="center"/>
    </xf>
    <xf numFmtId="0" fontId="3" fillId="0" borderId="0" xfId="0" applyFont="1" applyAlignment="1" applyProtection="1">
      <alignment horizontal="center" vertical="center"/>
      <protection locked="0"/>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0" fillId="2" borderId="23" xfId="0" applyFill="1" applyBorder="1" applyProtection="1">
      <alignment vertical="center"/>
    </xf>
    <xf numFmtId="176" fontId="0" fillId="2" borderId="23" xfId="0" applyNumberFormat="1" applyFill="1" applyBorder="1">
      <alignment vertical="center"/>
    </xf>
    <xf numFmtId="0" fontId="0" fillId="2" borderId="23" xfId="0" applyFill="1" applyBorder="1">
      <alignment vertical="center"/>
    </xf>
    <xf numFmtId="0" fontId="0" fillId="2" borderId="24" xfId="0" applyFill="1" applyBorder="1" applyAlignment="1">
      <alignment horizontal="center" vertical="center"/>
    </xf>
    <xf numFmtId="0" fontId="0" fillId="2" borderId="9" xfId="0" applyFill="1" applyBorder="1" applyProtection="1">
      <alignment vertical="center"/>
    </xf>
    <xf numFmtId="176" fontId="0" fillId="2" borderId="9" xfId="0" applyNumberFormat="1" applyFill="1" applyBorder="1">
      <alignment vertical="center"/>
    </xf>
    <xf numFmtId="0" fontId="0" fillId="2" borderId="9" xfId="0" applyFill="1" applyBorder="1">
      <alignment vertical="center"/>
    </xf>
    <xf numFmtId="0" fontId="0" fillId="2" borderId="4" xfId="0"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9"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2" borderId="39" xfId="0" applyFill="1" applyBorder="1" applyAlignment="1">
      <alignment horizontal="center" vertical="center" shrinkToFit="1"/>
    </xf>
    <xf numFmtId="0" fontId="0" fillId="2" borderId="34" xfId="0" applyFill="1" applyBorder="1" applyProtection="1">
      <alignment vertical="center"/>
      <protection locked="0"/>
    </xf>
    <xf numFmtId="0" fontId="0" fillId="2" borderId="23" xfId="0" applyFill="1" applyBorder="1" applyProtection="1">
      <alignment vertical="center"/>
      <protection locked="0"/>
    </xf>
    <xf numFmtId="0" fontId="0" fillId="2" borderId="44" xfId="0" applyFill="1" applyBorder="1" applyProtection="1">
      <alignment vertical="center"/>
      <protection locked="0"/>
    </xf>
    <xf numFmtId="0" fontId="0" fillId="2" borderId="46" xfId="0" applyFill="1" applyBorder="1" applyAlignment="1">
      <alignment horizontal="center" vertical="center"/>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45" xfId="0" applyFill="1" applyBorder="1" applyProtection="1">
      <alignment vertical="center"/>
      <protection locked="0"/>
    </xf>
    <xf numFmtId="0" fontId="0" fillId="2" borderId="39" xfId="0" applyFill="1" applyBorder="1" applyAlignment="1">
      <alignment horizontal="center" vertical="center"/>
    </xf>
    <xf numFmtId="0" fontId="0" fillId="2" borderId="23"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7" xfId="0" applyFill="1" applyBorder="1">
      <alignment vertical="center"/>
    </xf>
    <xf numFmtId="0" fontId="0" fillId="2" borderId="11" xfId="0" applyFill="1" applyBorder="1" applyAlignment="1">
      <alignment horizontal="right" vertical="center"/>
    </xf>
    <xf numFmtId="0" fontId="0" fillId="2" borderId="5" xfId="0" applyFill="1" applyBorder="1">
      <alignment vertical="center"/>
    </xf>
    <xf numFmtId="0" fontId="0" fillId="2" borderId="6" xfId="0" applyFill="1" applyBorder="1">
      <alignment vertical="center"/>
    </xf>
    <xf numFmtId="0" fontId="0" fillId="2" borderId="17" xfId="0"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3" fillId="0" borderId="0" xfId="0" applyFont="1" applyAlignment="1" applyProtection="1">
      <alignment horizontal="right" vertical="center"/>
      <protection locked="0"/>
    </xf>
    <xf numFmtId="0" fontId="0" fillId="0" borderId="56" xfId="0" applyBorder="1" applyAlignment="1">
      <alignment horizontal="left" vertical="center" wrapText="1"/>
    </xf>
    <xf numFmtId="0" fontId="0" fillId="0" borderId="47" xfId="0" applyBorder="1" applyAlignment="1">
      <alignment horizontal="left" vertical="center" wrapText="1"/>
    </xf>
    <xf numFmtId="0" fontId="0" fillId="0" borderId="88" xfId="0" applyBorder="1" applyAlignment="1">
      <alignment horizontal="left" vertical="center" wrapText="1"/>
    </xf>
    <xf numFmtId="0" fontId="0" fillId="0" borderId="48" xfId="0" applyBorder="1" applyAlignment="1">
      <alignment horizontal="left" vertical="center" wrapText="1"/>
    </xf>
    <xf numFmtId="0" fontId="0" fillId="0" borderId="40" xfId="0" applyBorder="1" applyAlignment="1">
      <alignment horizontal="left" vertical="center" wrapText="1"/>
    </xf>
    <xf numFmtId="0" fontId="0" fillId="0" borderId="89" xfId="0" applyBorder="1" applyAlignment="1">
      <alignment horizontal="lef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0" xfId="0" applyBorder="1" applyAlignment="1">
      <alignment horizontal="center" vertical="center"/>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63" xfId="0" applyBorder="1" applyAlignment="1">
      <alignment horizontal="center" vertical="center" wrapText="1"/>
    </xf>
    <xf numFmtId="0" fontId="0" fillId="0" borderId="24" xfId="0" applyBorder="1" applyAlignment="1">
      <alignment horizontal="center" vertical="center" wrapText="1"/>
    </xf>
    <xf numFmtId="0" fontId="0" fillId="2" borderId="23" xfId="0" applyFill="1" applyBorder="1" applyAlignment="1" applyProtection="1">
      <alignment horizontal="center" vertical="center"/>
      <protection locked="0"/>
    </xf>
    <xf numFmtId="0" fontId="0" fillId="0" borderId="37" xfId="0" applyBorder="1" applyAlignment="1">
      <alignment horizontal="left" vertical="center" wrapText="1"/>
    </xf>
    <xf numFmtId="0" fontId="0" fillId="0" borderId="49" xfId="0" applyBorder="1" applyAlignment="1">
      <alignment horizontal="left" vertical="center" wrapText="1"/>
    </xf>
    <xf numFmtId="0" fontId="0" fillId="0" borderId="62" xfId="0" applyBorder="1" applyAlignment="1">
      <alignment horizontal="left" vertical="center"/>
    </xf>
    <xf numFmtId="0" fontId="0" fillId="0" borderId="47" xfId="0" applyBorder="1" applyAlignment="1">
      <alignment horizontal="left" vertical="center"/>
    </xf>
    <xf numFmtId="0" fontId="0" fillId="0" borderId="25" xfId="0" applyBorder="1" applyAlignment="1">
      <alignment horizontal="left" vertical="center"/>
    </xf>
    <xf numFmtId="0" fontId="0" fillId="0" borderId="36" xfId="0" applyBorder="1" applyAlignment="1">
      <alignment horizontal="center" vertical="center"/>
    </xf>
    <xf numFmtId="0" fontId="0" fillId="2" borderId="9"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6"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pplyProtection="1">
      <alignment horizontal="center" vertical="center"/>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top"/>
    </xf>
    <xf numFmtId="0" fontId="0" fillId="0" borderId="41" xfId="0" applyBorder="1" applyAlignment="1">
      <alignment horizontal="center" vertical="top"/>
    </xf>
    <xf numFmtId="0" fontId="0" fillId="0" borderId="23" xfId="0" applyBorder="1" applyAlignment="1">
      <alignment horizontal="left" vertical="center"/>
    </xf>
    <xf numFmtId="0" fontId="0" fillId="0" borderId="24" xfId="0" applyBorder="1" applyAlignment="1">
      <alignment horizontal="left" vertical="center"/>
    </xf>
    <xf numFmtId="0" fontId="0" fillId="0" borderId="88" xfId="0" applyBorder="1" applyAlignment="1">
      <alignment horizontal="left" vertical="center"/>
    </xf>
    <xf numFmtId="0" fontId="0" fillId="0" borderId="9" xfId="0" applyBorder="1" applyAlignment="1">
      <alignment horizontal="center" vertical="center" wrapText="1"/>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pplyProtection="1">
      <alignment horizontal="center" vertical="center"/>
      <protection locked="0"/>
    </xf>
    <xf numFmtId="0" fontId="0" fillId="0" borderId="24" xfId="0" applyBorder="1" applyAlignment="1">
      <alignment horizontal="center" vertical="center"/>
    </xf>
    <xf numFmtId="0" fontId="0" fillId="0" borderId="23" xfId="0" applyBorder="1" applyAlignment="1">
      <alignment horizontal="center" vertical="center" wrapText="1"/>
    </xf>
    <xf numFmtId="0" fontId="0" fillId="0" borderId="23" xfId="0" applyBorder="1" applyAlignment="1">
      <alignment horizontal="center" vertical="center" shrinkToFit="1"/>
    </xf>
    <xf numFmtId="0" fontId="0" fillId="0" borderId="73"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5" fillId="0" borderId="54"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 xfId="0" applyBorder="1" applyAlignment="1">
      <alignment horizontal="center" vertical="center"/>
    </xf>
    <xf numFmtId="0" fontId="0" fillId="0" borderId="23" xfId="0" applyBorder="1" applyAlignment="1" applyProtection="1">
      <alignment horizontal="center" vertical="center" shrinkToFit="1"/>
      <protection locked="0"/>
    </xf>
    <xf numFmtId="0" fontId="0" fillId="0" borderId="23" xfId="0" applyBorder="1" applyAlignment="1">
      <alignment horizontal="left" vertical="center" wrapText="1"/>
    </xf>
    <xf numFmtId="0" fontId="0" fillId="0" borderId="9" xfId="0"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1" xfId="0" applyBorder="1" applyAlignment="1">
      <alignment horizontal="left" vertical="center"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wrapText="1"/>
    </xf>
    <xf numFmtId="0" fontId="0" fillId="2" borderId="23" xfId="0" applyFill="1" applyBorder="1" applyAlignment="1" applyProtection="1">
      <alignment horizontal="center" vertical="center" shrinkToFit="1"/>
      <protection locked="0"/>
    </xf>
    <xf numFmtId="0" fontId="0" fillId="0" borderId="74"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57" xfId="0" applyFont="1" applyBorder="1" applyAlignment="1">
      <alignment horizontal="center" vertical="center"/>
    </xf>
    <xf numFmtId="0" fontId="0" fillId="0" borderId="69" xfId="0" applyBorder="1" applyAlignment="1">
      <alignment horizontal="center" vertical="center"/>
    </xf>
    <xf numFmtId="0" fontId="0" fillId="0" borderId="5" xfId="0" applyBorder="1" applyAlignment="1">
      <alignment horizontal="center" vertical="center"/>
    </xf>
    <xf numFmtId="0" fontId="0" fillId="0" borderId="34" xfId="0" applyBorder="1" applyAlignment="1" applyProtection="1">
      <alignment horizontal="center" vertical="center"/>
      <protection locked="0"/>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70" xfId="0"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center" vertical="center"/>
    </xf>
    <xf numFmtId="0" fontId="0" fillId="2" borderId="0" xfId="0" applyFill="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1"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72" xfId="0" applyBorder="1" applyAlignment="1">
      <alignment horizontal="center" vertical="center"/>
    </xf>
    <xf numFmtId="0" fontId="0" fillId="0" borderId="42" xfId="0" applyBorder="1" applyAlignment="1">
      <alignment horizontal="center" vertical="center"/>
    </xf>
    <xf numFmtId="0" fontId="4" fillId="0" borderId="72" xfId="0" applyFont="1" applyBorder="1" applyAlignment="1">
      <alignment horizontal="center" vertical="center"/>
    </xf>
    <xf numFmtId="0" fontId="4" fillId="0" borderId="42" xfId="0" applyFont="1" applyBorder="1" applyAlignment="1">
      <alignment horizontal="center" vertical="center"/>
    </xf>
    <xf numFmtId="0" fontId="0" fillId="0" borderId="3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7" fillId="0" borderId="0" xfId="0" applyFont="1" applyAlignment="1">
      <alignment horizontal="right" vertical="center"/>
    </xf>
    <xf numFmtId="0" fontId="2" fillId="0" borderId="0" xfId="0" applyFont="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wrapText="1"/>
    </xf>
    <xf numFmtId="0" fontId="0" fillId="0" borderId="78" xfId="0" applyBorder="1" applyAlignment="1">
      <alignment horizontal="center" vertical="center"/>
    </xf>
    <xf numFmtId="0" fontId="0" fillId="0" borderId="61"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85" xfId="0"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7" xfId="0" applyBorder="1" applyAlignment="1">
      <alignment horizontal="center" vertical="center"/>
    </xf>
    <xf numFmtId="0" fontId="5" fillId="0" borderId="79" xfId="0" applyFont="1" applyBorder="1" applyAlignment="1">
      <alignment horizontal="center" vertical="center" wrapText="1"/>
    </xf>
    <xf numFmtId="0" fontId="5" fillId="0" borderId="80" xfId="0" applyFont="1" applyBorder="1" applyAlignment="1">
      <alignment horizontal="center" vertical="center"/>
    </xf>
    <xf numFmtId="0" fontId="0" fillId="0" borderId="75"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abSelected="1" workbookViewId="0">
      <selection activeCell="J2" sqref="J2"/>
    </sheetView>
  </sheetViews>
  <sheetFormatPr defaultRowHeight="13.5" x14ac:dyDescent="0.15"/>
  <cols>
    <col min="1" max="1" width="14.375" customWidth="1"/>
    <col min="2" max="8" width="8.625" customWidth="1"/>
    <col min="9" max="11" width="11.125" customWidth="1"/>
    <col min="12" max="13" width="11.375" customWidth="1"/>
  </cols>
  <sheetData>
    <row r="1" spans="1:14" x14ac:dyDescent="0.15">
      <c r="M1" s="4" t="s">
        <v>14</v>
      </c>
    </row>
    <row r="2" spans="1:14" ht="18.75" x14ac:dyDescent="0.15">
      <c r="A2" s="103" t="s">
        <v>98</v>
      </c>
      <c r="B2" s="103"/>
      <c r="C2" s="103"/>
      <c r="D2" s="103"/>
      <c r="E2" s="103"/>
      <c r="F2" s="103"/>
      <c r="G2" s="103"/>
      <c r="H2" s="103"/>
      <c r="I2" s="103"/>
      <c r="J2" s="70"/>
      <c r="K2" s="25" t="s">
        <v>99</v>
      </c>
      <c r="L2" s="25"/>
      <c r="M2" s="25" t="s">
        <v>100</v>
      </c>
      <c r="N2" s="25"/>
    </row>
    <row r="4" spans="1:14" x14ac:dyDescent="0.15">
      <c r="A4" s="1" t="s">
        <v>0</v>
      </c>
      <c r="B4" s="167"/>
      <c r="C4" s="167"/>
      <c r="D4" s="167"/>
      <c r="E4" s="1" t="s">
        <v>1</v>
      </c>
      <c r="F4" s="152"/>
      <c r="G4" s="152"/>
      <c r="H4" s="152"/>
      <c r="I4" s="1" t="s">
        <v>8</v>
      </c>
      <c r="J4" s="53"/>
      <c r="K4" s="9" t="s">
        <v>9</v>
      </c>
      <c r="L4" s="152"/>
      <c r="M4" s="152"/>
    </row>
    <row r="6" spans="1:14" ht="14.25" thickBot="1" x14ac:dyDescent="0.2">
      <c r="A6" t="s">
        <v>28</v>
      </c>
    </row>
    <row r="7" spans="1:14" x14ac:dyDescent="0.15">
      <c r="A7" s="165" t="s">
        <v>2</v>
      </c>
      <c r="B7" s="166"/>
      <c r="C7" s="160" t="s">
        <v>3</v>
      </c>
      <c r="D7" s="160"/>
      <c r="E7" s="160" t="s">
        <v>4</v>
      </c>
      <c r="F7" s="160"/>
      <c r="G7" s="160" t="s">
        <v>5</v>
      </c>
      <c r="H7" s="160"/>
      <c r="I7" s="160"/>
      <c r="J7" s="22" t="s">
        <v>6</v>
      </c>
      <c r="K7" s="22" t="s">
        <v>26</v>
      </c>
      <c r="L7" s="22" t="s">
        <v>15</v>
      </c>
      <c r="M7" s="171" t="s">
        <v>25</v>
      </c>
    </row>
    <row r="8" spans="1:14" x14ac:dyDescent="0.15">
      <c r="A8" s="133"/>
      <c r="B8" s="134"/>
      <c r="C8" s="116"/>
      <c r="D8" s="116"/>
      <c r="E8" s="116"/>
      <c r="F8" s="116"/>
      <c r="G8" s="116"/>
      <c r="H8" s="116"/>
      <c r="I8" s="116"/>
      <c r="J8" s="38" t="s">
        <v>16</v>
      </c>
      <c r="K8" s="38" t="s">
        <v>27</v>
      </c>
      <c r="L8" s="38" t="s">
        <v>17</v>
      </c>
      <c r="M8" s="118"/>
    </row>
    <row r="9" spans="1:14" ht="22.5" customHeight="1" x14ac:dyDescent="0.15">
      <c r="A9" s="128" t="s">
        <v>7</v>
      </c>
      <c r="B9" s="129"/>
      <c r="C9" s="172" t="str">
        <f>IFERROR(VLOOKUP("○",別紙2_訪問!$K$5:$M$29,2,0),"")</f>
        <v/>
      </c>
      <c r="D9" s="172"/>
      <c r="E9" s="161"/>
      <c r="F9" s="161"/>
      <c r="G9" s="161"/>
      <c r="H9" s="161"/>
      <c r="I9" s="161"/>
      <c r="J9" s="73" t="str">
        <f>別紙2_訪問!$J$29</f>
        <v xml:space="preserve"> </v>
      </c>
      <c r="K9" s="74" t="str">
        <f>IFERROR(IF(J9=""," ",ROUNDDOWN(J9*0.8,0)),"")</f>
        <v/>
      </c>
      <c r="L9" s="75" t="str">
        <f>IFERROR(VLOOKUP("○",別紙2_訪問!$K$5:$M$29,3,0),"")</f>
        <v/>
      </c>
      <c r="M9" s="76" t="str">
        <f>IF(K9&lt;L9,"○","- ")</f>
        <v xml:space="preserve">- </v>
      </c>
      <c r="N9" s="19"/>
    </row>
    <row r="10" spans="1:14" ht="22.5" customHeight="1" x14ac:dyDescent="0.15">
      <c r="A10" s="128" t="s">
        <v>67</v>
      </c>
      <c r="B10" s="129"/>
      <c r="C10" s="172" t="str">
        <f>IFERROR(VLOOKUP("○",別紙2_通所!$K$5:$M$29,2,0),"")</f>
        <v/>
      </c>
      <c r="D10" s="172"/>
      <c r="E10" s="161"/>
      <c r="F10" s="161"/>
      <c r="G10" s="161"/>
      <c r="H10" s="161"/>
      <c r="I10" s="161"/>
      <c r="J10" s="73" t="str">
        <f>別紙2_通所!$J$29</f>
        <v xml:space="preserve"> </v>
      </c>
      <c r="K10" s="74" t="str">
        <f>IFERROR(IF(J10=""," ",ROUNDDOWN(J10*0.8,0)),"")</f>
        <v/>
      </c>
      <c r="L10" s="75" t="str">
        <f>IFERROR(VLOOKUP("○",別紙2_通所!$K$5:$M$29,3,0),"")</f>
        <v/>
      </c>
      <c r="M10" s="76" t="str">
        <f>IF(K10&lt;L10,"○","- ")</f>
        <v xml:space="preserve">- </v>
      </c>
      <c r="N10" s="19"/>
    </row>
    <row r="11" spans="1:14" ht="22.5" customHeight="1" thickBot="1" x14ac:dyDescent="0.2">
      <c r="A11" s="113" t="s">
        <v>68</v>
      </c>
      <c r="B11" s="114"/>
      <c r="C11" s="164" t="str">
        <f>IFERROR(VLOOKUP("○",別紙2_福祉用具!$K$5:$M$28,2,0),"")</f>
        <v/>
      </c>
      <c r="D11" s="164"/>
      <c r="E11" s="163"/>
      <c r="F11" s="163"/>
      <c r="G11" s="163"/>
      <c r="H11" s="163"/>
      <c r="I11" s="163"/>
      <c r="J11" s="77" t="str">
        <f>別紙2_福祉用具!$J$29</f>
        <v xml:space="preserve"> </v>
      </c>
      <c r="K11" s="78" t="str">
        <f>IFERROR(IF(J11=""," ",ROUNDDOWN(J11*0.8,0)),"")</f>
        <v/>
      </c>
      <c r="L11" s="79" t="str">
        <f>IFERROR(VLOOKUP("○",別紙2_福祉用具!$K$5:$M$28,3,0),"")</f>
        <v/>
      </c>
      <c r="M11" s="80" t="str">
        <f>IF(K11&lt;L11,"○","- ")</f>
        <v xml:space="preserve">- </v>
      </c>
      <c r="N11" s="19"/>
    </row>
    <row r="13" spans="1:14" x14ac:dyDescent="0.15">
      <c r="A13" t="s">
        <v>29</v>
      </c>
    </row>
    <row r="15" spans="1:14" ht="17.25" x14ac:dyDescent="0.15">
      <c r="E15" s="3" t="s">
        <v>10</v>
      </c>
      <c r="F15" s="3" t="s">
        <v>12</v>
      </c>
      <c r="G15" s="3" t="s">
        <v>11</v>
      </c>
    </row>
    <row r="17" spans="1:12" x14ac:dyDescent="0.15">
      <c r="A17" s="26" t="s">
        <v>40</v>
      </c>
      <c r="B17" s="27"/>
      <c r="C17" s="27"/>
      <c r="D17" s="27"/>
      <c r="E17" s="27"/>
      <c r="F17" s="27"/>
      <c r="G17" s="27"/>
      <c r="H17" s="27"/>
      <c r="I17" s="27"/>
      <c r="J17" s="28"/>
    </row>
    <row r="18" spans="1:12" x14ac:dyDescent="0.15">
      <c r="A18" s="29" t="s">
        <v>38</v>
      </c>
      <c r="B18" s="30"/>
      <c r="C18" s="30"/>
      <c r="D18" s="30"/>
      <c r="E18" s="30"/>
      <c r="F18" s="30"/>
      <c r="G18" s="30"/>
      <c r="H18" s="30"/>
      <c r="I18" s="30"/>
      <c r="J18" s="31"/>
    </row>
    <row r="19" spans="1:12" x14ac:dyDescent="0.15">
      <c r="A19" s="29" t="s">
        <v>41</v>
      </c>
      <c r="B19" s="30"/>
      <c r="C19" s="30"/>
      <c r="D19" s="30"/>
      <c r="E19" s="30"/>
      <c r="F19" s="30"/>
      <c r="G19" s="30"/>
      <c r="H19" s="30"/>
      <c r="I19" s="30"/>
      <c r="J19" s="31"/>
    </row>
    <row r="20" spans="1:12" x14ac:dyDescent="0.15">
      <c r="A20" s="32" t="s">
        <v>101</v>
      </c>
      <c r="B20" s="33"/>
      <c r="C20" s="33"/>
      <c r="D20" s="33"/>
      <c r="E20" s="33"/>
      <c r="F20" s="33"/>
      <c r="G20" s="33"/>
      <c r="H20" s="33"/>
      <c r="I20" s="33"/>
      <c r="J20" s="34"/>
    </row>
    <row r="21" spans="1:12" x14ac:dyDescent="0.15">
      <c r="A21" t="s">
        <v>39</v>
      </c>
    </row>
    <row r="22" spans="1:12" x14ac:dyDescent="0.15">
      <c r="A22" t="s">
        <v>30</v>
      </c>
    </row>
    <row r="24" spans="1:12" ht="17.25" x14ac:dyDescent="0.15">
      <c r="E24" s="3" t="s">
        <v>10</v>
      </c>
      <c r="F24" s="3" t="s">
        <v>12</v>
      </c>
      <c r="G24" s="3" t="s">
        <v>11</v>
      </c>
    </row>
    <row r="25" spans="1:12" ht="17.25" x14ac:dyDescent="0.15">
      <c r="E25" s="3"/>
      <c r="F25" s="3"/>
      <c r="G25" s="3"/>
    </row>
    <row r="26" spans="1:12" x14ac:dyDescent="0.15">
      <c r="A26" s="26" t="s">
        <v>42</v>
      </c>
      <c r="B26" s="27"/>
      <c r="C26" s="27"/>
      <c r="D26" s="27"/>
      <c r="E26" s="27"/>
      <c r="F26" s="27"/>
      <c r="G26" s="27"/>
      <c r="H26" s="27"/>
      <c r="I26" s="27"/>
      <c r="J26" s="27"/>
      <c r="K26" s="27"/>
      <c r="L26" s="28"/>
    </row>
    <row r="27" spans="1:12" x14ac:dyDescent="0.15">
      <c r="A27" s="29" t="s">
        <v>44</v>
      </c>
      <c r="B27" s="30"/>
      <c r="C27" s="30"/>
      <c r="D27" s="30"/>
      <c r="E27" s="30"/>
      <c r="F27" s="30"/>
      <c r="G27" s="30"/>
      <c r="H27" s="30"/>
      <c r="I27" s="30"/>
      <c r="J27" s="30"/>
      <c r="K27" s="30"/>
      <c r="L27" s="31"/>
    </row>
    <row r="28" spans="1:12" x14ac:dyDescent="0.15">
      <c r="A28" s="29" t="s">
        <v>43</v>
      </c>
      <c r="B28" s="30"/>
      <c r="C28" s="30"/>
      <c r="D28" s="30"/>
      <c r="E28" s="30"/>
      <c r="F28" s="30"/>
      <c r="G28" s="30"/>
      <c r="H28" s="30"/>
      <c r="I28" s="30"/>
      <c r="J28" s="30"/>
      <c r="K28" s="30"/>
      <c r="L28" s="31"/>
    </row>
    <row r="29" spans="1:12" x14ac:dyDescent="0.15">
      <c r="A29" s="35" t="s">
        <v>89</v>
      </c>
      <c r="B29" s="33"/>
      <c r="C29" s="33"/>
      <c r="D29" s="33"/>
      <c r="E29" s="33"/>
      <c r="F29" s="33"/>
      <c r="G29" s="33"/>
      <c r="H29" s="33"/>
      <c r="I29" s="33"/>
      <c r="J29" s="33"/>
      <c r="K29" s="33"/>
      <c r="L29" s="34"/>
    </row>
    <row r="30" spans="1:12" x14ac:dyDescent="0.15">
      <c r="A30" s="36"/>
      <c r="B30" s="30"/>
      <c r="C30" s="30"/>
      <c r="D30" s="30"/>
      <c r="E30" s="30"/>
      <c r="F30" s="30"/>
      <c r="G30" s="30"/>
      <c r="H30" s="30"/>
      <c r="I30" s="30"/>
      <c r="J30" s="30"/>
      <c r="K30" s="30"/>
      <c r="L30" s="30"/>
    </row>
    <row r="31" spans="1:12" x14ac:dyDescent="0.15">
      <c r="A31" s="36"/>
      <c r="B31" s="30"/>
      <c r="C31" s="30"/>
      <c r="D31" s="30"/>
      <c r="E31" s="30"/>
      <c r="F31" s="30"/>
      <c r="G31" s="30"/>
      <c r="H31" s="30"/>
      <c r="I31" s="30"/>
      <c r="J31" s="30"/>
      <c r="K31" s="30"/>
      <c r="L31" s="30"/>
    </row>
    <row r="32" spans="1:12" x14ac:dyDescent="0.15">
      <c r="A32" s="36"/>
      <c r="B32" s="30"/>
      <c r="C32" s="30"/>
      <c r="D32" s="30"/>
      <c r="E32" s="30"/>
      <c r="F32" s="30"/>
      <c r="G32" s="30"/>
      <c r="H32" s="30"/>
      <c r="I32" s="30"/>
      <c r="J32" s="30"/>
      <c r="K32" s="30"/>
      <c r="L32" s="30"/>
    </row>
    <row r="33" spans="1:13" x14ac:dyDescent="0.15">
      <c r="A33" s="36"/>
      <c r="B33" s="30"/>
      <c r="C33" s="30"/>
      <c r="D33" s="30"/>
      <c r="E33" s="30"/>
      <c r="F33" s="30"/>
      <c r="G33" s="30"/>
      <c r="H33" s="30"/>
      <c r="I33" s="30"/>
      <c r="J33" s="30"/>
      <c r="K33" s="30"/>
      <c r="L33" s="30"/>
    </row>
    <row r="34" spans="1:13" x14ac:dyDescent="0.15">
      <c r="A34" s="36"/>
      <c r="B34" s="30"/>
      <c r="C34" s="30"/>
      <c r="D34" s="30"/>
      <c r="E34" s="30"/>
      <c r="F34" s="30"/>
      <c r="G34" s="30"/>
      <c r="H34" s="30"/>
      <c r="I34" s="30"/>
      <c r="J34" s="30"/>
      <c r="K34" s="30"/>
      <c r="L34" s="30"/>
    </row>
    <row r="35" spans="1:13" x14ac:dyDescent="0.15">
      <c r="A35" s="36"/>
      <c r="B35" s="30"/>
      <c r="C35" s="30"/>
      <c r="D35" s="30"/>
      <c r="E35" s="30"/>
      <c r="F35" s="30"/>
      <c r="G35" s="30"/>
      <c r="H35" s="30"/>
      <c r="I35" s="30"/>
      <c r="J35" s="30"/>
      <c r="K35" s="30"/>
      <c r="L35" s="30"/>
    </row>
    <row r="36" spans="1:13" ht="14.25" thickBot="1" x14ac:dyDescent="0.2">
      <c r="A36" t="s">
        <v>31</v>
      </c>
    </row>
    <row r="37" spans="1:13" ht="17.25" customHeight="1" x14ac:dyDescent="0.15">
      <c r="A37" s="5" t="s">
        <v>33</v>
      </c>
      <c r="B37" s="137" t="s">
        <v>34</v>
      </c>
      <c r="C37" s="137"/>
      <c r="D37" s="137"/>
      <c r="E37" s="137"/>
      <c r="F37" s="137"/>
      <c r="G37" s="137"/>
      <c r="H37" s="137"/>
      <c r="I37" s="137"/>
      <c r="J37" s="137"/>
      <c r="K37" s="137"/>
      <c r="L37" s="137"/>
      <c r="M37" s="138"/>
    </row>
    <row r="38" spans="1:13" ht="17.100000000000001" customHeight="1" x14ac:dyDescent="0.15">
      <c r="A38" s="39"/>
      <c r="B38" s="139" t="s">
        <v>32</v>
      </c>
      <c r="C38" s="139"/>
      <c r="D38" s="139"/>
      <c r="E38" s="139"/>
      <c r="F38" s="139"/>
      <c r="G38" s="139"/>
      <c r="H38" s="139"/>
      <c r="I38" s="139"/>
      <c r="J38" s="139"/>
      <c r="K38" s="139"/>
      <c r="L38" s="139"/>
      <c r="M38" s="140"/>
    </row>
    <row r="39" spans="1:13" ht="17.100000000000001" customHeight="1" x14ac:dyDescent="0.15">
      <c r="A39" s="39"/>
      <c r="B39" s="122" t="s">
        <v>35</v>
      </c>
      <c r="C39" s="123"/>
      <c r="D39" s="123"/>
      <c r="E39" s="123"/>
      <c r="F39" s="123"/>
      <c r="G39" s="123"/>
      <c r="H39" s="123"/>
      <c r="I39" s="123"/>
      <c r="J39" s="123"/>
      <c r="K39" s="123"/>
      <c r="L39" s="123"/>
      <c r="M39" s="141"/>
    </row>
    <row r="40" spans="1:13" ht="17.100000000000001" customHeight="1" x14ac:dyDescent="0.15">
      <c r="A40" s="39"/>
      <c r="B40" s="139" t="s">
        <v>36</v>
      </c>
      <c r="C40" s="139"/>
      <c r="D40" s="139"/>
      <c r="E40" s="139"/>
      <c r="F40" s="139"/>
      <c r="G40" s="139"/>
      <c r="H40" s="139"/>
      <c r="I40" s="139"/>
      <c r="J40" s="139"/>
      <c r="K40" s="139"/>
      <c r="L40" s="139"/>
      <c r="M40" s="140"/>
    </row>
    <row r="41" spans="1:13" ht="17.100000000000001" customHeight="1" x14ac:dyDescent="0.15">
      <c r="A41" s="39"/>
      <c r="B41" s="162" t="s">
        <v>37</v>
      </c>
      <c r="C41" s="139"/>
      <c r="D41" s="139"/>
      <c r="E41" s="139"/>
      <c r="F41" s="139"/>
      <c r="G41" s="139"/>
      <c r="H41" s="139"/>
      <c r="I41" s="139"/>
      <c r="J41" s="139"/>
      <c r="K41" s="139"/>
      <c r="L41" s="139"/>
      <c r="M41" s="140"/>
    </row>
    <row r="42" spans="1:13" ht="17.100000000000001" customHeight="1" x14ac:dyDescent="0.15">
      <c r="A42" s="39"/>
      <c r="B42" s="162" t="s">
        <v>63</v>
      </c>
      <c r="C42" s="139"/>
      <c r="D42" s="139"/>
      <c r="E42" s="139"/>
      <c r="F42" s="139"/>
      <c r="G42" s="139"/>
      <c r="H42" s="139"/>
      <c r="I42" s="139"/>
      <c r="J42" s="139"/>
      <c r="K42" s="139"/>
      <c r="L42" s="139"/>
      <c r="M42" s="140"/>
    </row>
    <row r="43" spans="1:13" ht="17.100000000000001" customHeight="1" thickBot="1" x14ac:dyDescent="0.2">
      <c r="A43" s="37"/>
      <c r="B43" s="135" t="s">
        <v>45</v>
      </c>
      <c r="C43" s="135"/>
      <c r="D43" s="135"/>
      <c r="E43" s="135"/>
      <c r="F43" s="135"/>
      <c r="G43" s="135"/>
      <c r="H43" s="135"/>
      <c r="I43" s="135"/>
      <c r="J43" s="135"/>
      <c r="K43" s="135"/>
      <c r="L43" s="135"/>
      <c r="M43" s="136"/>
    </row>
    <row r="44" spans="1:13" ht="15" customHeight="1" x14ac:dyDescent="0.15"/>
    <row r="45" spans="1:13" ht="15" customHeight="1" x14ac:dyDescent="0.15">
      <c r="A45" t="s">
        <v>49</v>
      </c>
    </row>
    <row r="46" spans="1:13" ht="15" customHeight="1" x14ac:dyDescent="0.15"/>
    <row r="47" spans="1:13" x14ac:dyDescent="0.15">
      <c r="A47" t="s">
        <v>46</v>
      </c>
    </row>
    <row r="48" spans="1:13" ht="8.25" customHeight="1" thickBot="1" x14ac:dyDescent="0.2"/>
    <row r="49" spans="1:13" ht="15.75" customHeight="1" x14ac:dyDescent="0.15">
      <c r="A49" s="168" t="s">
        <v>47</v>
      </c>
      <c r="B49" s="169"/>
      <c r="C49" s="169"/>
      <c r="D49" s="169"/>
      <c r="E49" s="169"/>
      <c r="F49" s="173" t="s">
        <v>72</v>
      </c>
      <c r="G49" s="174"/>
      <c r="H49" s="174"/>
      <c r="I49" s="150" t="s">
        <v>73</v>
      </c>
      <c r="J49" s="151"/>
    </row>
    <row r="50" spans="1:13" ht="27" customHeight="1" x14ac:dyDescent="0.15">
      <c r="A50" s="170"/>
      <c r="B50" s="148"/>
      <c r="C50" s="148"/>
      <c r="D50" s="148"/>
      <c r="E50" s="148"/>
      <c r="F50" s="175"/>
      <c r="G50" s="176"/>
      <c r="H50" s="176"/>
      <c r="I50" s="152"/>
      <c r="J50" s="153"/>
    </row>
    <row r="51" spans="1:13" ht="27" customHeight="1" x14ac:dyDescent="0.15">
      <c r="A51" s="143"/>
      <c r="B51" s="116"/>
      <c r="C51" s="116"/>
      <c r="D51" s="116"/>
      <c r="E51" s="116"/>
      <c r="F51" s="148" t="s">
        <v>7</v>
      </c>
      <c r="G51" s="148"/>
      <c r="H51" s="148"/>
      <c r="I51" s="116"/>
      <c r="J51" s="147"/>
    </row>
    <row r="52" spans="1:13" ht="27" customHeight="1" x14ac:dyDescent="0.15">
      <c r="A52" s="143"/>
      <c r="B52" s="116"/>
      <c r="C52" s="116"/>
      <c r="D52" s="116"/>
      <c r="E52" s="116"/>
      <c r="F52" s="149" t="s">
        <v>67</v>
      </c>
      <c r="G52" s="149"/>
      <c r="H52" s="149"/>
      <c r="I52" s="148"/>
      <c r="J52" s="118"/>
    </row>
    <row r="53" spans="1:13" ht="29.25" customHeight="1" thickBot="1" x14ac:dyDescent="0.2">
      <c r="A53" s="144"/>
      <c r="B53" s="145"/>
      <c r="C53" s="145"/>
      <c r="D53" s="145"/>
      <c r="E53" s="145"/>
      <c r="F53" s="142" t="s">
        <v>68</v>
      </c>
      <c r="G53" s="142"/>
      <c r="H53" s="142"/>
      <c r="I53" s="127"/>
      <c r="J53" s="146"/>
    </row>
    <row r="54" spans="1:13" ht="18" customHeight="1" x14ac:dyDescent="0.15">
      <c r="A54" s="46"/>
      <c r="B54" s="23"/>
      <c r="C54" s="23"/>
      <c r="D54" s="23"/>
      <c r="E54" s="23"/>
      <c r="F54" s="23"/>
      <c r="G54" s="23"/>
      <c r="H54" s="24"/>
      <c r="I54" s="24"/>
      <c r="J54" s="24"/>
      <c r="K54" s="24"/>
      <c r="L54" s="24"/>
      <c r="M54" s="24"/>
    </row>
    <row r="55" spans="1:13" ht="18" customHeight="1" x14ac:dyDescent="0.15">
      <c r="A55" s="46"/>
      <c r="B55" s="23"/>
      <c r="C55" s="23"/>
      <c r="D55" s="23"/>
      <c r="E55" s="23"/>
      <c r="F55" s="23"/>
      <c r="G55" s="23"/>
      <c r="H55" s="24"/>
      <c r="I55" s="24"/>
      <c r="J55" s="24"/>
      <c r="K55" s="24"/>
      <c r="L55" s="24"/>
      <c r="M55" s="24"/>
    </row>
    <row r="56" spans="1:13" x14ac:dyDescent="0.15">
      <c r="A56" t="s">
        <v>48</v>
      </c>
    </row>
    <row r="57" spans="1:13" ht="14.25" thickBot="1" x14ac:dyDescent="0.2"/>
    <row r="58" spans="1:13" s="2" customFormat="1" ht="18" thickBot="1" x14ac:dyDescent="0.2">
      <c r="G58" s="3" t="s">
        <v>10</v>
      </c>
      <c r="H58" s="3" t="s">
        <v>12</v>
      </c>
      <c r="I58" s="102" t="s">
        <v>11</v>
      </c>
    </row>
    <row r="59" spans="1:13" s="2" customFormat="1" ht="17.25" x14ac:dyDescent="0.15">
      <c r="G59" s="3"/>
      <c r="H59" s="3"/>
      <c r="I59" s="3"/>
    </row>
    <row r="60" spans="1:13" s="2" customFormat="1" ht="17.25" x14ac:dyDescent="0.15">
      <c r="G60" s="3"/>
      <c r="H60" s="3"/>
      <c r="I60" s="3"/>
    </row>
    <row r="61" spans="1:13" s="2" customFormat="1" ht="17.25" x14ac:dyDescent="0.15">
      <c r="A61" t="s">
        <v>50</v>
      </c>
      <c r="G61" s="3"/>
      <c r="H61" s="3"/>
      <c r="I61" s="3"/>
    </row>
    <row r="62" spans="1:13" s="2" customFormat="1" ht="7.5" customHeight="1" thickBot="1" x14ac:dyDescent="0.2">
      <c r="A62"/>
      <c r="G62" s="3"/>
      <c r="H62" s="3"/>
      <c r="I62" s="3"/>
    </row>
    <row r="63" spans="1:13" ht="18.75" customHeight="1" x14ac:dyDescent="0.15">
      <c r="A63" s="156" t="s">
        <v>54</v>
      </c>
      <c r="B63" s="157"/>
      <c r="C63" s="81" t="str">
        <f>IF($L$2="前期",CONCATENATE($J$2,"年3月"),IF($L$2="後期",CONCATENATE($J$2,"年9月"),""))</f>
        <v/>
      </c>
      <c r="D63" s="82" t="str">
        <f>IF($L$2="前期",CONCATENATE($J$2,"年4月"),IF($L$2="後期",CONCATENATE($J$2,"年10月"),""))</f>
        <v/>
      </c>
      <c r="E63" s="82" t="str">
        <f>IF($L$2="前期",CONCATENATE($J$2,"年5月"),IF($L$2="後期",CONCATENATE($J$2,"年11月"),""))</f>
        <v/>
      </c>
      <c r="F63" s="82" t="str">
        <f>IF($L$2="前期",CONCATENATE($J$2,"年6月"),IF($L$2="後期",CONCATENATE($J$2,"年12月"),""))</f>
        <v/>
      </c>
      <c r="G63" s="82" t="str">
        <f>IF($L$2="前期",CONCATENATE($J$2,"年7月"),IF($L$2="後期",CONCATENATE($J$2+1,"年1月"),""))</f>
        <v/>
      </c>
      <c r="H63" s="82" t="str">
        <f>IF($L$2="前期",CONCATENATE($J$2,"年8月"),IF($L$2="後期",CONCATENATE($J$2+1,"年2月"),""))</f>
        <v/>
      </c>
      <c r="I63" s="6" t="s">
        <v>19</v>
      </c>
      <c r="J63" s="41" t="s">
        <v>22</v>
      </c>
      <c r="K63" s="42" t="s">
        <v>51</v>
      </c>
    </row>
    <row r="64" spans="1:13" ht="30" customHeight="1" thickBot="1" x14ac:dyDescent="0.2">
      <c r="A64" s="158"/>
      <c r="B64" s="159"/>
      <c r="C64" s="7"/>
      <c r="D64" s="8"/>
      <c r="E64" s="8"/>
      <c r="F64" s="8"/>
      <c r="G64" s="8"/>
      <c r="H64" s="8"/>
      <c r="I64" s="83" t="str">
        <f>IF(SUM(C64:H64)=0," ",SUM(C64:H64))</f>
        <v xml:space="preserve"> </v>
      </c>
      <c r="J64" s="84" t="str">
        <f>IF(I64=" "," ",ROUNDDOWN(I64/6,0))</f>
        <v xml:space="preserve"> </v>
      </c>
      <c r="K64" s="85" t="str">
        <f>IF(J64&lt;20,"○","-")</f>
        <v>-</v>
      </c>
    </row>
    <row r="65" spans="1:13" s="2" customFormat="1" ht="17.25" x14ac:dyDescent="0.15">
      <c r="A65"/>
      <c r="G65" s="3"/>
      <c r="H65" s="3"/>
      <c r="I65" s="3"/>
    </row>
    <row r="66" spans="1:13" s="2" customFormat="1" ht="17.25" x14ac:dyDescent="0.15">
      <c r="A66" t="s">
        <v>55</v>
      </c>
      <c r="G66" s="3"/>
      <c r="H66" s="3"/>
      <c r="I66" s="3"/>
    </row>
    <row r="67" spans="1:13" s="2" customFormat="1" ht="8.25" customHeight="1" thickBot="1" x14ac:dyDescent="0.2">
      <c r="A67"/>
      <c r="G67" s="3"/>
      <c r="H67" s="3"/>
      <c r="I67" s="3"/>
    </row>
    <row r="68" spans="1:13" s="2" customFormat="1" ht="33.75" customHeight="1" x14ac:dyDescent="0.15">
      <c r="A68" s="154" t="s">
        <v>53</v>
      </c>
      <c r="B68" s="155"/>
      <c r="C68" s="81" t="str">
        <f t="shared" ref="C68:H68" si="0">C63</f>
        <v/>
      </c>
      <c r="D68" s="82" t="str">
        <f t="shared" si="0"/>
        <v/>
      </c>
      <c r="E68" s="82" t="str">
        <f t="shared" si="0"/>
        <v/>
      </c>
      <c r="F68" s="82" t="str">
        <f t="shared" si="0"/>
        <v/>
      </c>
      <c r="G68" s="82" t="str">
        <f t="shared" si="0"/>
        <v/>
      </c>
      <c r="H68" s="82" t="str">
        <f t="shared" si="0"/>
        <v/>
      </c>
      <c r="I68" s="6" t="s">
        <v>19</v>
      </c>
      <c r="J68" s="49" t="s">
        <v>22</v>
      </c>
      <c r="K68" s="42" t="s">
        <v>52</v>
      </c>
    </row>
    <row r="69" spans="1:13" s="2" customFormat="1" ht="22.5" customHeight="1" x14ac:dyDescent="0.15">
      <c r="A69" s="128" t="s">
        <v>7</v>
      </c>
      <c r="B69" s="129"/>
      <c r="C69" s="86" t="str">
        <f>別紙2_訪問!D$29</f>
        <v xml:space="preserve"> </v>
      </c>
      <c r="D69" s="87" t="str">
        <f>別紙2_訪問!E$29</f>
        <v xml:space="preserve"> </v>
      </c>
      <c r="E69" s="87" t="str">
        <f>別紙2_訪問!F$29</f>
        <v xml:space="preserve"> </v>
      </c>
      <c r="F69" s="87" t="str">
        <f>別紙2_訪問!G$29</f>
        <v xml:space="preserve"> </v>
      </c>
      <c r="G69" s="87" t="str">
        <f>別紙2_訪問!H$29</f>
        <v xml:space="preserve"> </v>
      </c>
      <c r="H69" s="87" t="str">
        <f>別紙2_訪問!I$29</f>
        <v xml:space="preserve"> </v>
      </c>
      <c r="I69" s="87" t="str">
        <f>IF(SUM(C69:H69)=0," ",SUM(C69:H69))</f>
        <v xml:space="preserve"> </v>
      </c>
      <c r="J69" s="88" t="str">
        <f>IF(I69=" "," ",ROUNDDOWN(I69/6,0))</f>
        <v xml:space="preserve"> </v>
      </c>
      <c r="K69" s="89" t="str">
        <f>IF(J69&lt;10,"○","-")</f>
        <v>-</v>
      </c>
    </row>
    <row r="70" spans="1:13" s="2" customFormat="1" ht="22.5" customHeight="1" x14ac:dyDescent="0.15">
      <c r="A70" s="128" t="s">
        <v>67</v>
      </c>
      <c r="B70" s="129"/>
      <c r="C70" s="86" t="str">
        <f>別紙2_通所!D$29</f>
        <v xml:space="preserve"> </v>
      </c>
      <c r="D70" s="87" t="str">
        <f>別紙2_通所!E$29</f>
        <v xml:space="preserve"> </v>
      </c>
      <c r="E70" s="87" t="str">
        <f>別紙2_通所!F$29</f>
        <v xml:space="preserve"> </v>
      </c>
      <c r="F70" s="87" t="str">
        <f>別紙2_通所!G$29</f>
        <v xml:space="preserve"> </v>
      </c>
      <c r="G70" s="87" t="str">
        <f>別紙2_通所!H$29</f>
        <v xml:space="preserve"> </v>
      </c>
      <c r="H70" s="87" t="str">
        <f>別紙2_通所!I$29</f>
        <v xml:space="preserve"> </v>
      </c>
      <c r="I70" s="87" t="str">
        <f>IF(SUM(C70:H70)=0," ",SUM(C70:H70))</f>
        <v xml:space="preserve"> </v>
      </c>
      <c r="J70" s="88" t="str">
        <f>IF(I70=" "," ",ROUNDDOWN(I70/6,0))</f>
        <v xml:space="preserve"> </v>
      </c>
      <c r="K70" s="89" t="str">
        <f>IF(J70&lt;10,"○","-")</f>
        <v>-</v>
      </c>
    </row>
    <row r="71" spans="1:13" s="2" customFormat="1" ht="22.5" customHeight="1" thickBot="1" x14ac:dyDescent="0.2">
      <c r="A71" s="113" t="s">
        <v>68</v>
      </c>
      <c r="B71" s="114"/>
      <c r="C71" s="90" t="str">
        <f>別紙2_福祉用具!D$29</f>
        <v xml:space="preserve"> </v>
      </c>
      <c r="D71" s="91" t="str">
        <f>別紙2_福祉用具!E$29</f>
        <v xml:space="preserve"> </v>
      </c>
      <c r="E71" s="91" t="str">
        <f>別紙2_福祉用具!F$29</f>
        <v xml:space="preserve"> </v>
      </c>
      <c r="F71" s="91" t="str">
        <f>別紙2_福祉用具!G$29</f>
        <v xml:space="preserve"> </v>
      </c>
      <c r="G71" s="91" t="str">
        <f>別紙2_福祉用具!H$29</f>
        <v xml:space="preserve"> </v>
      </c>
      <c r="H71" s="91" t="str">
        <f>別紙2_福祉用具!I$29</f>
        <v xml:space="preserve"> </v>
      </c>
      <c r="I71" s="91" t="str">
        <f>IF(SUM(C71:H71)=0," ",SUM(C71:H71))</f>
        <v xml:space="preserve"> </v>
      </c>
      <c r="J71" s="92" t="str">
        <f>IF(I71=" "," ",ROUNDDOWN(I71/6,0))</f>
        <v xml:space="preserve"> </v>
      </c>
      <c r="K71" s="93" t="str">
        <f>IF(J71&lt;10,"○","-")</f>
        <v>-</v>
      </c>
    </row>
    <row r="72" spans="1:13" s="2" customFormat="1" ht="17.25" customHeight="1" x14ac:dyDescent="0.15">
      <c r="A72" s="30"/>
      <c r="B72" s="43"/>
      <c r="C72" s="43"/>
      <c r="D72" s="43"/>
      <c r="E72" s="43"/>
      <c r="F72" s="43"/>
      <c r="G72" s="43"/>
      <c r="H72" s="43"/>
      <c r="I72" s="43"/>
      <c r="J72" s="19"/>
    </row>
    <row r="73" spans="1:13" s="2" customFormat="1" ht="17.25" customHeight="1" x14ac:dyDescent="0.15">
      <c r="A73" t="s">
        <v>64</v>
      </c>
      <c r="B73" s="43"/>
      <c r="C73" s="43"/>
      <c r="D73" s="43"/>
      <c r="E73" s="43"/>
      <c r="F73" s="43"/>
      <c r="G73" s="43"/>
      <c r="H73" s="43"/>
      <c r="I73" s="43"/>
      <c r="J73" s="19"/>
    </row>
    <row r="74" spans="1:13" s="2" customFormat="1" ht="8.25" customHeight="1" thickBot="1" x14ac:dyDescent="0.2">
      <c r="A74"/>
      <c r="B74" s="43"/>
      <c r="C74" s="43"/>
      <c r="D74" s="43"/>
      <c r="E74" s="43"/>
      <c r="F74" s="43"/>
      <c r="G74" s="43"/>
      <c r="H74" s="43"/>
      <c r="I74" s="43"/>
      <c r="J74" s="19"/>
    </row>
    <row r="75" spans="1:13" s="2" customFormat="1" ht="17.25" customHeight="1" x14ac:dyDescent="0.15">
      <c r="A75" s="110" t="s">
        <v>65</v>
      </c>
      <c r="B75" s="111"/>
      <c r="C75" s="111"/>
      <c r="D75" s="111"/>
      <c r="E75" s="111"/>
      <c r="F75" s="111"/>
      <c r="G75" s="111"/>
      <c r="H75" s="111"/>
      <c r="I75" s="111"/>
      <c r="J75" s="111"/>
      <c r="K75" s="111"/>
      <c r="L75" s="111"/>
      <c r="M75" s="112"/>
    </row>
    <row r="76" spans="1:13" s="2" customFormat="1" ht="17.25" customHeight="1" x14ac:dyDescent="0.15">
      <c r="A76" s="131" t="s">
        <v>2</v>
      </c>
      <c r="B76" s="132"/>
      <c r="C76" s="115" t="s">
        <v>3</v>
      </c>
      <c r="D76" s="115"/>
      <c r="E76" s="115" t="s">
        <v>4</v>
      </c>
      <c r="F76" s="115"/>
      <c r="G76" s="115" t="s">
        <v>5</v>
      </c>
      <c r="H76" s="115"/>
      <c r="I76" s="115"/>
      <c r="J76" s="40" t="s">
        <v>6</v>
      </c>
      <c r="K76" s="40" t="s">
        <v>26</v>
      </c>
      <c r="L76" s="40" t="s">
        <v>15</v>
      </c>
      <c r="M76" s="117" t="s">
        <v>25</v>
      </c>
    </row>
    <row r="77" spans="1:13" s="2" customFormat="1" ht="17.25" customHeight="1" x14ac:dyDescent="0.15">
      <c r="A77" s="133"/>
      <c r="B77" s="134"/>
      <c r="C77" s="116"/>
      <c r="D77" s="116"/>
      <c r="E77" s="116"/>
      <c r="F77" s="116"/>
      <c r="G77" s="116"/>
      <c r="H77" s="116"/>
      <c r="I77" s="116"/>
      <c r="J77" s="38" t="s">
        <v>16</v>
      </c>
      <c r="K77" s="38" t="s">
        <v>27</v>
      </c>
      <c r="L77" s="38" t="s">
        <v>17</v>
      </c>
      <c r="M77" s="118"/>
    </row>
    <row r="78" spans="1:13" s="2" customFormat="1" ht="22.5" customHeight="1" x14ac:dyDescent="0.15">
      <c r="A78" s="128" t="s">
        <v>7</v>
      </c>
      <c r="B78" s="129"/>
      <c r="C78" s="119" t="str">
        <f>IFERROR(VLOOKUP("○",別紙4_訪問!$K$5:$M$29,2,0),"")</f>
        <v/>
      </c>
      <c r="D78" s="119"/>
      <c r="E78" s="130"/>
      <c r="F78" s="130"/>
      <c r="G78" s="130"/>
      <c r="H78" s="130"/>
      <c r="I78" s="130"/>
      <c r="J78" s="94" t="str">
        <f>別紙4_訪問!$J$30</f>
        <v xml:space="preserve"> </v>
      </c>
      <c r="K78" s="75" t="str">
        <f>IFERROR(IF(J78=""," ",ROUNDDOWN(J78*0.8,0)),"")</f>
        <v/>
      </c>
      <c r="L78" s="75" t="str">
        <f>IFERROR(VLOOKUP("○",別紙4_訪問!$K$5:$M$29,3,0),"")</f>
        <v/>
      </c>
      <c r="M78" s="76" t="str">
        <f>IF(K78&lt;L78,"○","- ")</f>
        <v xml:space="preserve">- </v>
      </c>
    </row>
    <row r="79" spans="1:13" s="2" customFormat="1" ht="22.5" customHeight="1" x14ac:dyDescent="0.15">
      <c r="A79" s="128" t="s">
        <v>67</v>
      </c>
      <c r="B79" s="129"/>
      <c r="C79" s="119" t="str">
        <f>IFERROR(VLOOKUP("○",別紙4_通所!$K$5:$M$29,2,0),"")</f>
        <v/>
      </c>
      <c r="D79" s="119"/>
      <c r="E79" s="130"/>
      <c r="F79" s="130"/>
      <c r="G79" s="130"/>
      <c r="H79" s="130"/>
      <c r="I79" s="130"/>
      <c r="J79" s="94" t="str">
        <f>別紙4_通所!$J$30</f>
        <v xml:space="preserve"> </v>
      </c>
      <c r="K79" s="75" t="str">
        <f>IFERROR(IF(J79=""," ",ROUNDDOWN(J79*0.8,0)),"")</f>
        <v/>
      </c>
      <c r="L79" s="75" t="str">
        <f>IFERROR(VLOOKUP("○",別紙4_通所!$K$5:$M$29,3,0),"")</f>
        <v/>
      </c>
      <c r="M79" s="76" t="str">
        <f>IF(K79&lt;L79,"○","- ")</f>
        <v xml:space="preserve">- </v>
      </c>
    </row>
    <row r="80" spans="1:13" s="2" customFormat="1" ht="22.5" customHeight="1" thickBot="1" x14ac:dyDescent="0.2">
      <c r="A80" s="113" t="s">
        <v>68</v>
      </c>
      <c r="B80" s="114"/>
      <c r="C80" s="126" t="str">
        <f>IFERROR(VLOOKUP("○",別紙4_福祉用具!$K$5:$M$29,2,0),"")</f>
        <v/>
      </c>
      <c r="D80" s="126"/>
      <c r="E80" s="127"/>
      <c r="F80" s="127"/>
      <c r="G80" s="127"/>
      <c r="H80" s="127"/>
      <c r="I80" s="127"/>
      <c r="J80" s="95" t="str">
        <f>別紙4_福祉用具!$J$30</f>
        <v xml:space="preserve"> </v>
      </c>
      <c r="K80" s="77" t="str">
        <f>IFERROR(IF(J80=""," ",ROUNDDOWN(J80*0.8,0)),"")</f>
        <v/>
      </c>
      <c r="L80" s="79" t="str">
        <f>IFERROR(VLOOKUP("○",別紙4_福祉用具!$K$5:$M$29,3,0),"")</f>
        <v/>
      </c>
      <c r="M80" s="80" t="str">
        <f>IF(K80&lt;L80,"○","- ")</f>
        <v xml:space="preserve">- </v>
      </c>
    </row>
    <row r="81" spans="1:13" s="2" customFormat="1" ht="22.5" customHeight="1" x14ac:dyDescent="0.15">
      <c r="A81" s="45" t="s">
        <v>61</v>
      </c>
      <c r="B81" s="19"/>
      <c r="C81" s="23"/>
      <c r="D81" s="23"/>
      <c r="E81" s="23"/>
      <c r="F81" s="23"/>
      <c r="G81" s="23"/>
      <c r="H81" s="23"/>
      <c r="I81" s="23"/>
      <c r="J81" s="24"/>
      <c r="K81" s="44"/>
      <c r="L81" s="30"/>
      <c r="M81" s="30"/>
    </row>
    <row r="82" spans="1:13" s="2" customFormat="1" ht="22.5" customHeight="1" x14ac:dyDescent="0.15">
      <c r="A82" s="45" t="s">
        <v>60</v>
      </c>
      <c r="B82" s="45"/>
      <c r="C82" s="45"/>
      <c r="D82" s="45"/>
      <c r="E82" s="45"/>
      <c r="F82" s="45"/>
      <c r="G82" s="45"/>
      <c r="H82" s="45"/>
      <c r="I82" s="46"/>
      <c r="J82" s="46"/>
      <c r="K82" s="47"/>
      <c r="L82" s="45"/>
      <c r="M82" s="45"/>
    </row>
    <row r="83" spans="1:13" s="2" customFormat="1" ht="17.25" customHeight="1" x14ac:dyDescent="0.15">
      <c r="A83" s="30"/>
      <c r="B83" s="43"/>
      <c r="C83" s="43"/>
      <c r="D83" s="43"/>
      <c r="E83" s="43"/>
      <c r="F83" s="43"/>
      <c r="G83" s="43"/>
      <c r="H83" s="43"/>
      <c r="I83" s="43"/>
      <c r="J83" s="19"/>
    </row>
    <row r="84" spans="1:13" x14ac:dyDescent="0.15">
      <c r="A84" t="s">
        <v>56</v>
      </c>
    </row>
    <row r="85" spans="1:13" ht="8.25" customHeight="1" thickBot="1" x14ac:dyDescent="0.2"/>
    <row r="86" spans="1:13" ht="21" customHeight="1" x14ac:dyDescent="0.15">
      <c r="A86" s="5" t="s">
        <v>33</v>
      </c>
      <c r="B86" s="125"/>
      <c r="C86" s="111"/>
      <c r="D86" s="111"/>
      <c r="E86" s="111"/>
      <c r="F86" s="111"/>
      <c r="G86" s="111"/>
      <c r="H86" s="112"/>
      <c r="I86" s="110" t="s">
        <v>57</v>
      </c>
      <c r="J86" s="111"/>
      <c r="K86" s="111"/>
      <c r="L86" s="111"/>
      <c r="M86" s="112"/>
    </row>
    <row r="87" spans="1:13" ht="27" customHeight="1" x14ac:dyDescent="0.15">
      <c r="A87" s="71"/>
      <c r="B87" s="122" t="s">
        <v>58</v>
      </c>
      <c r="C87" s="123"/>
      <c r="D87" s="123"/>
      <c r="E87" s="123"/>
      <c r="F87" s="123"/>
      <c r="G87" s="123"/>
      <c r="H87" s="124"/>
      <c r="I87" s="104" t="s">
        <v>102</v>
      </c>
      <c r="J87" s="105"/>
      <c r="K87" s="105"/>
      <c r="L87" s="105"/>
      <c r="M87" s="106"/>
    </row>
    <row r="88" spans="1:13" ht="27.75" customHeight="1" x14ac:dyDescent="0.15">
      <c r="A88" s="71"/>
      <c r="B88" s="122" t="s">
        <v>59</v>
      </c>
      <c r="C88" s="123"/>
      <c r="D88" s="123"/>
      <c r="E88" s="123"/>
      <c r="F88" s="123"/>
      <c r="G88" s="123"/>
      <c r="H88" s="124"/>
      <c r="I88" s="104" t="s">
        <v>102</v>
      </c>
      <c r="J88" s="105"/>
      <c r="K88" s="105"/>
      <c r="L88" s="105"/>
      <c r="M88" s="106"/>
    </row>
    <row r="89" spans="1:13" ht="27.75" customHeight="1" thickBot="1" x14ac:dyDescent="0.2">
      <c r="A89" s="72"/>
      <c r="B89" s="120" t="s">
        <v>66</v>
      </c>
      <c r="C89" s="108"/>
      <c r="D89" s="108"/>
      <c r="E89" s="108"/>
      <c r="F89" s="108"/>
      <c r="G89" s="108"/>
      <c r="H89" s="121"/>
      <c r="I89" s="107" t="s">
        <v>83</v>
      </c>
      <c r="J89" s="108"/>
      <c r="K89" s="108"/>
      <c r="L89" s="108"/>
      <c r="M89" s="109"/>
    </row>
    <row r="91" spans="1:13" x14ac:dyDescent="0.15">
      <c r="A91" t="s">
        <v>62</v>
      </c>
    </row>
  </sheetData>
  <mergeCells count="69">
    <mergeCell ref="A49:E50"/>
    <mergeCell ref="G9:I9"/>
    <mergeCell ref="G10:I10"/>
    <mergeCell ref="M7:M8"/>
    <mergeCell ref="G7:I8"/>
    <mergeCell ref="B41:M41"/>
    <mergeCell ref="C7:D8"/>
    <mergeCell ref="C9:D9"/>
    <mergeCell ref="C10:D10"/>
    <mergeCell ref="F49:H50"/>
    <mergeCell ref="L4:M4"/>
    <mergeCell ref="E7:F8"/>
    <mergeCell ref="E9:F9"/>
    <mergeCell ref="E10:F10"/>
    <mergeCell ref="B42:M42"/>
    <mergeCell ref="E11:F11"/>
    <mergeCell ref="G11:I11"/>
    <mergeCell ref="B40:M40"/>
    <mergeCell ref="A11:B11"/>
    <mergeCell ref="C11:D11"/>
    <mergeCell ref="A7:B8"/>
    <mergeCell ref="A9:B9"/>
    <mergeCell ref="A10:B10"/>
    <mergeCell ref="B4:D4"/>
    <mergeCell ref="F4:H4"/>
    <mergeCell ref="A70:B70"/>
    <mergeCell ref="B43:M43"/>
    <mergeCell ref="B37:M37"/>
    <mergeCell ref="B38:M38"/>
    <mergeCell ref="B39:M39"/>
    <mergeCell ref="F53:H53"/>
    <mergeCell ref="A51:E53"/>
    <mergeCell ref="I53:J53"/>
    <mergeCell ref="I51:J51"/>
    <mergeCell ref="I52:J52"/>
    <mergeCell ref="F52:H52"/>
    <mergeCell ref="I49:J50"/>
    <mergeCell ref="F51:H51"/>
    <mergeCell ref="A68:B68"/>
    <mergeCell ref="A69:B69"/>
    <mergeCell ref="A63:B64"/>
    <mergeCell ref="G80:I80"/>
    <mergeCell ref="A75:M75"/>
    <mergeCell ref="A78:B78"/>
    <mergeCell ref="C78:D78"/>
    <mergeCell ref="E78:F78"/>
    <mergeCell ref="G78:I78"/>
    <mergeCell ref="A79:B79"/>
    <mergeCell ref="E79:F79"/>
    <mergeCell ref="G79:I79"/>
    <mergeCell ref="A76:B77"/>
    <mergeCell ref="C76:D77"/>
    <mergeCell ref="E76:F77"/>
    <mergeCell ref="A2:I2"/>
    <mergeCell ref="I87:M87"/>
    <mergeCell ref="I88:M88"/>
    <mergeCell ref="I89:M89"/>
    <mergeCell ref="I86:M86"/>
    <mergeCell ref="A71:B71"/>
    <mergeCell ref="G76:I77"/>
    <mergeCell ref="M76:M77"/>
    <mergeCell ref="C79:D79"/>
    <mergeCell ref="B89:H89"/>
    <mergeCell ref="B88:H88"/>
    <mergeCell ref="B87:H87"/>
    <mergeCell ref="B86:H86"/>
    <mergeCell ref="A80:B80"/>
    <mergeCell ref="C80:D80"/>
    <mergeCell ref="E80:F80"/>
  </mergeCells>
  <phoneticPr fontId="1"/>
  <dataValidations count="2">
    <dataValidation type="list" allowBlank="1" showInputMessage="1" showErrorMessage="1" sqref="A87:A89 A38 A40:A43">
      <formula1>"○"</formula1>
    </dataValidation>
    <dataValidation type="list" allowBlank="1" showInputMessage="1" showErrorMessage="1" sqref="L2">
      <formula1>"前期,後期"</formula1>
    </dataValidation>
  </dataValidations>
  <pageMargins left="0.70866141732283472" right="0.70866141732283472" top="0.78740157480314965" bottom="0.78740157480314965" header="0.51181102362204722" footer="0.51181102362204722"/>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4" topLeftCell="B5" activePane="bottomRight" state="frozen"/>
      <selection pane="topRight" activeCell="B1" sqref="B1"/>
      <selection pane="bottomLeft" activeCell="A5" sqref="A5"/>
      <selection pane="bottomRight" activeCell="A5" sqref="A5:A8"/>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 min="12" max="12" width="8" hidden="1" customWidth="1"/>
    <col min="13" max="13" width="9" hidden="1" customWidth="1"/>
  </cols>
  <sheetData>
    <row r="1" spans="1:13" x14ac:dyDescent="0.15">
      <c r="J1" s="187" t="s">
        <v>24</v>
      </c>
      <c r="K1" s="187"/>
      <c r="L1" s="4"/>
    </row>
    <row r="2" spans="1:13" ht="18.75" x14ac:dyDescent="0.15">
      <c r="A2" s="188" t="s">
        <v>13</v>
      </c>
      <c r="B2" s="188"/>
      <c r="C2" s="188"/>
      <c r="D2" s="188"/>
      <c r="E2" s="188"/>
      <c r="F2" s="188"/>
      <c r="G2" s="188"/>
      <c r="H2" s="188"/>
      <c r="I2" s="188"/>
      <c r="J2" s="188"/>
      <c r="K2" s="188"/>
      <c r="L2" s="52"/>
    </row>
    <row r="3" spans="1:13" ht="20.25" customHeight="1" thickBot="1" x14ac:dyDescent="0.2">
      <c r="A3" t="s">
        <v>84</v>
      </c>
      <c r="C3" s="20" t="s">
        <v>0</v>
      </c>
      <c r="D3" s="189" t="str">
        <f>IF(別紙1!$B$4=0,"",別紙1!$B$4)</f>
        <v/>
      </c>
      <c r="E3" s="189"/>
      <c r="F3" s="19" t="s">
        <v>1</v>
      </c>
      <c r="G3" s="189" t="str">
        <f>IF(別紙1!$F$4=0,"",別紙1!$F$4)</f>
        <v/>
      </c>
      <c r="H3" s="189"/>
      <c r="I3" s="189"/>
      <c r="J3" s="189"/>
      <c r="K3" s="189"/>
      <c r="L3" s="23"/>
    </row>
    <row r="4" spans="1:13" x14ac:dyDescent="0.15">
      <c r="A4" s="5" t="s">
        <v>3</v>
      </c>
      <c r="B4" s="6" t="s">
        <v>0</v>
      </c>
      <c r="C4" s="6" t="s">
        <v>1</v>
      </c>
      <c r="D4" s="82" t="str">
        <f>別紙1!C63</f>
        <v/>
      </c>
      <c r="E4" s="82" t="str">
        <f>別紙1!D63</f>
        <v/>
      </c>
      <c r="F4" s="82" t="str">
        <f>別紙1!E63</f>
        <v/>
      </c>
      <c r="G4" s="82" t="str">
        <f>別紙1!F63</f>
        <v/>
      </c>
      <c r="H4" s="82" t="str">
        <f>別紙1!G63</f>
        <v/>
      </c>
      <c r="I4" s="82" t="str">
        <f>別紙1!H63</f>
        <v/>
      </c>
      <c r="J4" s="11" t="s">
        <v>20</v>
      </c>
      <c r="K4" s="21" t="s">
        <v>21</v>
      </c>
      <c r="L4" s="69" t="s">
        <v>85</v>
      </c>
      <c r="M4" t="s">
        <v>88</v>
      </c>
    </row>
    <row r="5" spans="1:13" ht="17.25" customHeight="1" x14ac:dyDescent="0.15">
      <c r="A5" s="180"/>
      <c r="B5" s="12"/>
      <c r="C5" s="12"/>
      <c r="D5" s="12"/>
      <c r="E5" s="12"/>
      <c r="F5" s="12"/>
      <c r="G5" s="12"/>
      <c r="H5" s="12"/>
      <c r="I5" s="13"/>
      <c r="J5" s="181" t="str">
        <f>IF(SUM(D5:I8)=0," ",SUM(D5:I8))</f>
        <v xml:space="preserve"> </v>
      </c>
      <c r="K5" s="183" t="str">
        <f>IF(MAXA($J$5:$J$28)=J5,"○"," ")</f>
        <v xml:space="preserve"> </v>
      </c>
      <c r="L5" s="177" t="str">
        <f>IF(K5="○",A5,"")</f>
        <v/>
      </c>
      <c r="M5" s="177" t="str">
        <f>IF(K5="○",J5,"")</f>
        <v/>
      </c>
    </row>
    <row r="6" spans="1:13" ht="17.25" customHeight="1" x14ac:dyDescent="0.15">
      <c r="A6" s="180"/>
      <c r="B6" s="14"/>
      <c r="C6" s="14"/>
      <c r="D6" s="14"/>
      <c r="E6" s="14"/>
      <c r="F6" s="14"/>
      <c r="G6" s="14"/>
      <c r="H6" s="14"/>
      <c r="I6" s="15"/>
      <c r="J6" s="182"/>
      <c r="K6" s="184"/>
      <c r="L6" s="177"/>
      <c r="M6" s="177"/>
    </row>
    <row r="7" spans="1:13" ht="17.25" customHeight="1" x14ac:dyDescent="0.15">
      <c r="A7" s="180"/>
      <c r="B7" s="14"/>
      <c r="C7" s="14"/>
      <c r="D7" s="14"/>
      <c r="E7" s="14"/>
      <c r="F7" s="14"/>
      <c r="G7" s="14"/>
      <c r="H7" s="14"/>
      <c r="I7" s="15"/>
      <c r="J7" s="182"/>
      <c r="K7" s="184"/>
      <c r="L7" s="177"/>
      <c r="M7" s="177"/>
    </row>
    <row r="8" spans="1:13" ht="17.25" customHeight="1" x14ac:dyDescent="0.15">
      <c r="A8" s="180"/>
      <c r="B8" s="16"/>
      <c r="C8" s="16"/>
      <c r="D8" s="16"/>
      <c r="E8" s="16"/>
      <c r="F8" s="16"/>
      <c r="G8" s="16"/>
      <c r="H8" s="16"/>
      <c r="I8" s="10"/>
      <c r="J8" s="185"/>
      <c r="K8" s="184"/>
      <c r="L8" s="177"/>
      <c r="M8" s="177"/>
    </row>
    <row r="9" spans="1:13" ht="17.25" customHeight="1" x14ac:dyDescent="0.15">
      <c r="A9" s="180"/>
      <c r="B9" s="12"/>
      <c r="C9" s="12"/>
      <c r="D9" s="12"/>
      <c r="E9" s="12"/>
      <c r="F9" s="12"/>
      <c r="G9" s="12"/>
      <c r="H9" s="12"/>
      <c r="I9" s="13"/>
      <c r="J9" s="181" t="str">
        <f>IF(SUM(D9:I12)=0," ",SUM(D9:I12))</f>
        <v xml:space="preserve"> </v>
      </c>
      <c r="K9" s="183" t="str">
        <f>IF(MAXA($J$5:$J$28)=J9,"○"," ")</f>
        <v xml:space="preserve"> </v>
      </c>
      <c r="L9" s="177" t="str">
        <f>IF(K9="○",A9,"")</f>
        <v/>
      </c>
      <c r="M9" s="177" t="str">
        <f>IF(K9="○",J9,"")</f>
        <v/>
      </c>
    </row>
    <row r="10" spans="1:13" ht="17.25" customHeight="1" x14ac:dyDescent="0.15">
      <c r="A10" s="180"/>
      <c r="B10" s="14"/>
      <c r="C10" s="14"/>
      <c r="D10" s="14"/>
      <c r="E10" s="14"/>
      <c r="F10" s="14"/>
      <c r="G10" s="14"/>
      <c r="H10" s="14"/>
      <c r="I10" s="15"/>
      <c r="J10" s="182"/>
      <c r="K10" s="184"/>
      <c r="L10" s="177"/>
      <c r="M10" s="177"/>
    </row>
    <row r="11" spans="1:13" ht="17.25" customHeight="1" x14ac:dyDescent="0.15">
      <c r="A11" s="180"/>
      <c r="B11" s="14"/>
      <c r="C11" s="14"/>
      <c r="D11" s="14"/>
      <c r="E11" s="14"/>
      <c r="F11" s="14"/>
      <c r="G11" s="14"/>
      <c r="H11" s="14"/>
      <c r="I11" s="15"/>
      <c r="J11" s="182"/>
      <c r="K11" s="184"/>
      <c r="L11" s="177"/>
      <c r="M11" s="177"/>
    </row>
    <row r="12" spans="1:13" ht="17.25" customHeight="1" x14ac:dyDescent="0.15">
      <c r="A12" s="180"/>
      <c r="B12" s="16"/>
      <c r="C12" s="16"/>
      <c r="D12" s="16"/>
      <c r="E12" s="16"/>
      <c r="F12" s="16"/>
      <c r="G12" s="16"/>
      <c r="H12" s="16"/>
      <c r="I12" s="10"/>
      <c r="J12" s="185"/>
      <c r="K12" s="184"/>
      <c r="L12" s="177"/>
      <c r="M12" s="177"/>
    </row>
    <row r="13" spans="1:13" ht="17.25" customHeight="1" x14ac:dyDescent="0.15">
      <c r="A13" s="180"/>
      <c r="B13" s="12"/>
      <c r="C13" s="12"/>
      <c r="D13" s="12"/>
      <c r="E13" s="12"/>
      <c r="F13" s="12"/>
      <c r="G13" s="12"/>
      <c r="H13" s="12"/>
      <c r="I13" s="13"/>
      <c r="J13" s="181" t="str">
        <f>IF(SUM(D13:I16)=0," ",SUM(D13:I16))</f>
        <v xml:space="preserve"> </v>
      </c>
      <c r="K13" s="183" t="str">
        <f>IF(MAXA($J$5:$J$28)=J13,"○"," ")</f>
        <v xml:space="preserve"> </v>
      </c>
      <c r="L13" s="177" t="str">
        <f>IF(K13="○",A13,"")</f>
        <v/>
      </c>
      <c r="M13" s="177" t="str">
        <f>IF(K13="○",J13,"")</f>
        <v/>
      </c>
    </row>
    <row r="14" spans="1:13" ht="17.25" customHeight="1" x14ac:dyDescent="0.15">
      <c r="A14" s="180"/>
      <c r="B14" s="14"/>
      <c r="C14" s="14"/>
      <c r="D14" s="14"/>
      <c r="E14" s="14"/>
      <c r="F14" s="14"/>
      <c r="G14" s="14"/>
      <c r="H14" s="14"/>
      <c r="I14" s="15"/>
      <c r="J14" s="182"/>
      <c r="K14" s="184"/>
      <c r="L14" s="177"/>
      <c r="M14" s="177"/>
    </row>
    <row r="15" spans="1:13" ht="17.25" customHeight="1" x14ac:dyDescent="0.15">
      <c r="A15" s="180"/>
      <c r="B15" s="14"/>
      <c r="C15" s="14"/>
      <c r="D15" s="14"/>
      <c r="E15" s="14"/>
      <c r="F15" s="14"/>
      <c r="G15" s="14"/>
      <c r="H15" s="14"/>
      <c r="I15" s="15"/>
      <c r="J15" s="182"/>
      <c r="K15" s="184"/>
      <c r="L15" s="177"/>
      <c r="M15" s="177"/>
    </row>
    <row r="16" spans="1:13" ht="17.25" customHeight="1" x14ac:dyDescent="0.15">
      <c r="A16" s="180"/>
      <c r="B16" s="16"/>
      <c r="C16" s="16"/>
      <c r="D16" s="16"/>
      <c r="E16" s="16"/>
      <c r="F16" s="16"/>
      <c r="G16" s="16"/>
      <c r="H16" s="16"/>
      <c r="I16" s="10"/>
      <c r="J16" s="182"/>
      <c r="K16" s="184"/>
      <c r="L16" s="177"/>
      <c r="M16" s="177"/>
    </row>
    <row r="17" spans="1:13" ht="17.25" customHeight="1" x14ac:dyDescent="0.15">
      <c r="A17" s="180"/>
      <c r="B17" s="12"/>
      <c r="C17" s="12"/>
      <c r="D17" s="12"/>
      <c r="E17" s="12"/>
      <c r="F17" s="12"/>
      <c r="G17" s="12"/>
      <c r="H17" s="12"/>
      <c r="I17" s="13"/>
      <c r="J17" s="181" t="str">
        <f>IF(SUM(D17:I20)=0," ",SUM(D17:I20))</f>
        <v xml:space="preserve"> </v>
      </c>
      <c r="K17" s="183" t="str">
        <f>IF(MAXA($J$5:$J$28)=J17,"○"," ")</f>
        <v xml:space="preserve"> </v>
      </c>
      <c r="L17" s="177" t="str">
        <f>IF(K17="○",A17,"")</f>
        <v/>
      </c>
      <c r="M17" s="177" t="str">
        <f>IF(K17="○",J17,"")</f>
        <v/>
      </c>
    </row>
    <row r="18" spans="1:13" ht="17.25" customHeight="1" x14ac:dyDescent="0.15">
      <c r="A18" s="180"/>
      <c r="B18" s="14"/>
      <c r="C18" s="14"/>
      <c r="D18" s="14"/>
      <c r="E18" s="14"/>
      <c r="F18" s="14"/>
      <c r="G18" s="14"/>
      <c r="H18" s="14"/>
      <c r="I18" s="15"/>
      <c r="J18" s="182"/>
      <c r="K18" s="184"/>
      <c r="L18" s="177"/>
      <c r="M18" s="177"/>
    </row>
    <row r="19" spans="1:13" ht="17.25" customHeight="1" x14ac:dyDescent="0.15">
      <c r="A19" s="180"/>
      <c r="B19" s="14"/>
      <c r="C19" s="14"/>
      <c r="D19" s="14"/>
      <c r="E19" s="14"/>
      <c r="F19" s="14"/>
      <c r="G19" s="14"/>
      <c r="H19" s="14"/>
      <c r="I19" s="15"/>
      <c r="J19" s="182"/>
      <c r="K19" s="184"/>
      <c r="L19" s="177"/>
      <c r="M19" s="177"/>
    </row>
    <row r="20" spans="1:13" ht="17.25" customHeight="1" x14ac:dyDescent="0.15">
      <c r="A20" s="180"/>
      <c r="B20" s="16"/>
      <c r="C20" s="16"/>
      <c r="D20" s="16"/>
      <c r="E20" s="16"/>
      <c r="F20" s="16"/>
      <c r="G20" s="16"/>
      <c r="H20" s="16"/>
      <c r="I20" s="10"/>
      <c r="J20" s="182"/>
      <c r="K20" s="184"/>
      <c r="L20" s="177"/>
      <c r="M20" s="177"/>
    </row>
    <row r="21" spans="1:13" ht="17.25" customHeight="1" x14ac:dyDescent="0.15">
      <c r="A21" s="180"/>
      <c r="B21" s="12"/>
      <c r="C21" s="12"/>
      <c r="D21" s="12"/>
      <c r="E21" s="12"/>
      <c r="F21" s="12"/>
      <c r="G21" s="12"/>
      <c r="H21" s="12"/>
      <c r="I21" s="13"/>
      <c r="J21" s="181" t="str">
        <f>IF(SUM(D21:I24)=0," ",SUM(D21:I24))</f>
        <v xml:space="preserve"> </v>
      </c>
      <c r="K21" s="183" t="str">
        <f>IF(MAXA($J$5:$J$28)=J21,"○"," ")</f>
        <v xml:space="preserve"> </v>
      </c>
      <c r="L21" s="177" t="str">
        <f>IF(K21="○",A21,"")</f>
        <v/>
      </c>
      <c r="M21" s="177" t="str">
        <f>IF(K21="○",J21,"")</f>
        <v/>
      </c>
    </row>
    <row r="22" spans="1:13" ht="17.25" customHeight="1" x14ac:dyDescent="0.15">
      <c r="A22" s="180"/>
      <c r="B22" s="14"/>
      <c r="C22" s="14"/>
      <c r="D22" s="14"/>
      <c r="E22" s="14"/>
      <c r="F22" s="14"/>
      <c r="G22" s="14"/>
      <c r="H22" s="14"/>
      <c r="I22" s="15"/>
      <c r="J22" s="182"/>
      <c r="K22" s="184"/>
      <c r="L22" s="177"/>
      <c r="M22" s="177"/>
    </row>
    <row r="23" spans="1:13" ht="17.25" customHeight="1" x14ac:dyDescent="0.15">
      <c r="A23" s="180"/>
      <c r="B23" s="14"/>
      <c r="C23" s="14"/>
      <c r="D23" s="14"/>
      <c r="E23" s="14"/>
      <c r="F23" s="14"/>
      <c r="G23" s="14"/>
      <c r="H23" s="14"/>
      <c r="I23" s="15"/>
      <c r="J23" s="182"/>
      <c r="K23" s="184"/>
      <c r="L23" s="177"/>
      <c r="M23" s="177"/>
    </row>
    <row r="24" spans="1:13" ht="17.25" customHeight="1" x14ac:dyDescent="0.15">
      <c r="A24" s="180"/>
      <c r="B24" s="16"/>
      <c r="C24" s="16"/>
      <c r="D24" s="16"/>
      <c r="E24" s="16"/>
      <c r="F24" s="16"/>
      <c r="G24" s="16"/>
      <c r="H24" s="16"/>
      <c r="I24" s="10"/>
      <c r="J24" s="182"/>
      <c r="K24" s="184"/>
      <c r="L24" s="177"/>
      <c r="M24" s="177"/>
    </row>
    <row r="25" spans="1:13" ht="17.25" customHeight="1" x14ac:dyDescent="0.15">
      <c r="A25" s="180"/>
      <c r="B25" s="12"/>
      <c r="C25" s="12"/>
      <c r="D25" s="12"/>
      <c r="E25" s="12"/>
      <c r="F25" s="12"/>
      <c r="G25" s="12"/>
      <c r="H25" s="12"/>
      <c r="I25" s="13"/>
      <c r="J25" s="181" t="str">
        <f>IF(SUM(D25:I28)=0," ",SUM(D25:I28))</f>
        <v xml:space="preserve"> </v>
      </c>
      <c r="K25" s="183" t="str">
        <f>IF(MAXA($J$5:$J$28)=J25,"○"," ")</f>
        <v xml:space="preserve"> </v>
      </c>
      <c r="L25" s="177" t="str">
        <f>IF(K25="○",A25,"")</f>
        <v/>
      </c>
      <c r="M25" s="177" t="str">
        <f>IF(K25="○",J25,"")</f>
        <v/>
      </c>
    </row>
    <row r="26" spans="1:13" ht="17.25" customHeight="1" x14ac:dyDescent="0.15">
      <c r="A26" s="180"/>
      <c r="B26" s="14"/>
      <c r="C26" s="14"/>
      <c r="D26" s="14"/>
      <c r="E26" s="14"/>
      <c r="F26" s="14"/>
      <c r="G26" s="14"/>
      <c r="H26" s="14"/>
      <c r="I26" s="15"/>
      <c r="J26" s="182"/>
      <c r="K26" s="184"/>
      <c r="L26" s="177"/>
      <c r="M26" s="177"/>
    </row>
    <row r="27" spans="1:13" ht="17.25" customHeight="1" x14ac:dyDescent="0.15">
      <c r="A27" s="180"/>
      <c r="B27" s="14"/>
      <c r="C27" s="14"/>
      <c r="D27" s="14"/>
      <c r="E27" s="14"/>
      <c r="F27" s="14"/>
      <c r="G27" s="14"/>
      <c r="H27" s="14"/>
      <c r="I27" s="15"/>
      <c r="J27" s="182"/>
      <c r="K27" s="184"/>
      <c r="L27" s="177"/>
      <c r="M27" s="177"/>
    </row>
    <row r="28" spans="1:13" ht="17.25" customHeight="1" thickBot="1" x14ac:dyDescent="0.2">
      <c r="A28" s="186"/>
      <c r="B28" s="17"/>
      <c r="C28" s="17"/>
      <c r="D28" s="17"/>
      <c r="E28" s="17"/>
      <c r="F28" s="17"/>
      <c r="G28" s="17"/>
      <c r="H28" s="17"/>
      <c r="I28" s="18"/>
      <c r="J28" s="182"/>
      <c r="K28" s="184"/>
      <c r="L28" s="177"/>
      <c r="M28" s="177"/>
    </row>
    <row r="29" spans="1:13" ht="18.75" customHeight="1" thickBot="1" x14ac:dyDescent="0.2">
      <c r="A29" s="178" t="s">
        <v>95</v>
      </c>
      <c r="B29" s="179"/>
      <c r="C29" s="179"/>
      <c r="D29" s="98" t="str">
        <f>IF(SUM(D5:D28)=0," ",SUM(D5:D28))</f>
        <v xml:space="preserve"> </v>
      </c>
      <c r="E29" s="98" t="str">
        <f t="shared" ref="E29:J29" si="0">IF(SUM(E5:E28)=0," ",SUM(E5:E28))</f>
        <v xml:space="preserve"> </v>
      </c>
      <c r="F29" s="98" t="str">
        <f t="shared" si="0"/>
        <v xml:space="preserve"> </v>
      </c>
      <c r="G29" s="98" t="str">
        <f t="shared" si="0"/>
        <v xml:space="preserve"> </v>
      </c>
      <c r="H29" s="98" t="str">
        <f t="shared" si="0"/>
        <v xml:space="preserve"> </v>
      </c>
      <c r="I29" s="99" t="str">
        <f t="shared" si="0"/>
        <v xml:space="preserve"> </v>
      </c>
      <c r="J29" s="96" t="str">
        <f t="shared" si="0"/>
        <v xml:space="preserve"> </v>
      </c>
      <c r="K29" s="97" t="s">
        <v>16</v>
      </c>
      <c r="L29" s="20"/>
    </row>
    <row r="30" spans="1:13" x14ac:dyDescent="0.15">
      <c r="A30" t="s">
        <v>18</v>
      </c>
    </row>
    <row r="31" spans="1:13" x14ac:dyDescent="0.15">
      <c r="A31" t="s">
        <v>23</v>
      </c>
    </row>
  </sheetData>
  <sheetProtection insertColumns="0" insertRows="0"/>
  <mergeCells count="35">
    <mergeCell ref="J1:K1"/>
    <mergeCell ref="A2:K2"/>
    <mergeCell ref="A5:A8"/>
    <mergeCell ref="J5:J8"/>
    <mergeCell ref="K5:K8"/>
    <mergeCell ref="D3:E3"/>
    <mergeCell ref="G3:K3"/>
    <mergeCell ref="A9:A12"/>
    <mergeCell ref="J9:J12"/>
    <mergeCell ref="K9:K12"/>
    <mergeCell ref="A25:A28"/>
    <mergeCell ref="J25:J28"/>
    <mergeCell ref="K25:K28"/>
    <mergeCell ref="A13:A16"/>
    <mergeCell ref="J13:J16"/>
    <mergeCell ref="K13:K16"/>
    <mergeCell ref="A17:A20"/>
    <mergeCell ref="J17:J20"/>
    <mergeCell ref="K17:K20"/>
    <mergeCell ref="A29:C29"/>
    <mergeCell ref="A21:A24"/>
    <mergeCell ref="J21:J24"/>
    <mergeCell ref="K21:K24"/>
    <mergeCell ref="L25:L28"/>
    <mergeCell ref="M25:M28"/>
    <mergeCell ref="L5:L8"/>
    <mergeCell ref="L9:L12"/>
    <mergeCell ref="L13:L16"/>
    <mergeCell ref="L17:L20"/>
    <mergeCell ref="L21:L24"/>
    <mergeCell ref="M5:M8"/>
    <mergeCell ref="M9:M12"/>
    <mergeCell ref="M13:M16"/>
    <mergeCell ref="M17:M20"/>
    <mergeCell ref="M21:M24"/>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4" topLeftCell="B5" activePane="bottomRight" state="frozen"/>
      <selection pane="topRight" activeCell="B1" sqref="B1"/>
      <selection pane="bottomLeft" activeCell="A5" sqref="A5"/>
      <selection pane="bottomRight" activeCell="A5" sqref="A5:A8"/>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 min="12" max="12" width="8" hidden="1" customWidth="1"/>
    <col min="13" max="13" width="9" hidden="1" customWidth="1"/>
  </cols>
  <sheetData>
    <row r="1" spans="1:13" x14ac:dyDescent="0.15">
      <c r="J1" s="187" t="s">
        <v>24</v>
      </c>
      <c r="K1" s="187"/>
      <c r="L1" s="4"/>
    </row>
    <row r="2" spans="1:13" ht="18.75" x14ac:dyDescent="0.15">
      <c r="A2" s="188" t="s">
        <v>13</v>
      </c>
      <c r="B2" s="188"/>
      <c r="C2" s="188"/>
      <c r="D2" s="188"/>
      <c r="E2" s="188"/>
      <c r="F2" s="188"/>
      <c r="G2" s="188"/>
      <c r="H2" s="188"/>
      <c r="I2" s="188"/>
      <c r="J2" s="188"/>
      <c r="K2" s="188"/>
      <c r="L2" s="52"/>
    </row>
    <row r="3" spans="1:13" ht="20.25" customHeight="1" thickBot="1" x14ac:dyDescent="0.2">
      <c r="A3" t="s">
        <v>86</v>
      </c>
      <c r="C3" s="20" t="s">
        <v>0</v>
      </c>
      <c r="D3" s="189" t="str">
        <f>IF(別紙1!$B$4=0,"",別紙1!$B$4)</f>
        <v/>
      </c>
      <c r="E3" s="189"/>
      <c r="F3" s="19" t="s">
        <v>1</v>
      </c>
      <c r="G3" s="189" t="str">
        <f>IF(別紙1!$F$4=0,"",別紙1!$F$4)</f>
        <v/>
      </c>
      <c r="H3" s="189"/>
      <c r="I3" s="189"/>
      <c r="J3" s="189"/>
      <c r="K3" s="189"/>
      <c r="L3" s="23"/>
    </row>
    <row r="4" spans="1:13" x14ac:dyDescent="0.15">
      <c r="A4" s="5" t="s">
        <v>3</v>
      </c>
      <c r="B4" s="6" t="s">
        <v>0</v>
      </c>
      <c r="C4" s="6" t="s">
        <v>1</v>
      </c>
      <c r="D4" s="82" t="str">
        <f>別紙1!C63</f>
        <v/>
      </c>
      <c r="E4" s="82" t="str">
        <f>別紙1!D63</f>
        <v/>
      </c>
      <c r="F4" s="82" t="str">
        <f>別紙1!E63</f>
        <v/>
      </c>
      <c r="G4" s="82" t="str">
        <f>別紙1!F63</f>
        <v/>
      </c>
      <c r="H4" s="82" t="str">
        <f>別紙1!G63</f>
        <v/>
      </c>
      <c r="I4" s="82" t="str">
        <f>別紙1!H63</f>
        <v/>
      </c>
      <c r="J4" s="11" t="s">
        <v>20</v>
      </c>
      <c r="K4" s="21" t="s">
        <v>21</v>
      </c>
      <c r="L4" s="69" t="s">
        <v>85</v>
      </c>
      <c r="M4" t="s">
        <v>88</v>
      </c>
    </row>
    <row r="5" spans="1:13" ht="17.25" customHeight="1" x14ac:dyDescent="0.15">
      <c r="A5" s="180"/>
      <c r="B5" s="12"/>
      <c r="C5" s="12"/>
      <c r="D5" s="12"/>
      <c r="E5" s="12"/>
      <c r="F5" s="12"/>
      <c r="G5" s="12"/>
      <c r="H5" s="12"/>
      <c r="I5" s="13"/>
      <c r="J5" s="181" t="str">
        <f>IF(SUM(D5:I8)=0," ",SUM(D5:I8))</f>
        <v xml:space="preserve"> </v>
      </c>
      <c r="K5" s="183" t="str">
        <f>IF(MAXA($J$5:$J$28)=J5,"○"," ")</f>
        <v xml:space="preserve"> </v>
      </c>
      <c r="L5" s="177" t="str">
        <f>IF(K5="○",A5,"")</f>
        <v/>
      </c>
      <c r="M5" s="177" t="str">
        <f>IF(K5="○",J5,"")</f>
        <v/>
      </c>
    </row>
    <row r="6" spans="1:13" ht="17.25" customHeight="1" x14ac:dyDescent="0.15">
      <c r="A6" s="180"/>
      <c r="B6" s="14"/>
      <c r="C6" s="14"/>
      <c r="D6" s="14"/>
      <c r="E6" s="14"/>
      <c r="F6" s="14"/>
      <c r="G6" s="14"/>
      <c r="H6" s="14"/>
      <c r="I6" s="15"/>
      <c r="J6" s="182"/>
      <c r="K6" s="184"/>
      <c r="L6" s="177"/>
      <c r="M6" s="177"/>
    </row>
    <row r="7" spans="1:13" ht="17.25" customHeight="1" x14ac:dyDescent="0.15">
      <c r="A7" s="180"/>
      <c r="B7" s="14"/>
      <c r="C7" s="14"/>
      <c r="D7" s="14"/>
      <c r="E7" s="14"/>
      <c r="F7" s="14"/>
      <c r="G7" s="14"/>
      <c r="H7" s="14"/>
      <c r="I7" s="15"/>
      <c r="J7" s="182"/>
      <c r="K7" s="184"/>
      <c r="L7" s="177"/>
      <c r="M7" s="177"/>
    </row>
    <row r="8" spans="1:13" ht="17.25" customHeight="1" x14ac:dyDescent="0.15">
      <c r="A8" s="180"/>
      <c r="B8" s="16"/>
      <c r="C8" s="16"/>
      <c r="D8" s="16"/>
      <c r="E8" s="16"/>
      <c r="F8" s="16"/>
      <c r="G8" s="16"/>
      <c r="H8" s="16"/>
      <c r="I8" s="10"/>
      <c r="J8" s="185"/>
      <c r="K8" s="184"/>
      <c r="L8" s="177"/>
      <c r="M8" s="177"/>
    </row>
    <row r="9" spans="1:13" ht="17.25" customHeight="1" x14ac:dyDescent="0.15">
      <c r="A9" s="180"/>
      <c r="B9" s="12"/>
      <c r="C9" s="12"/>
      <c r="D9" s="12"/>
      <c r="E9" s="12"/>
      <c r="F9" s="12"/>
      <c r="G9" s="12"/>
      <c r="H9" s="12"/>
      <c r="I9" s="13"/>
      <c r="J9" s="181" t="str">
        <f>IF(SUM(D9:I12)=0," ",SUM(D9:I12))</f>
        <v xml:space="preserve"> </v>
      </c>
      <c r="K9" s="183" t="str">
        <f>IF(MAXA($J$5:$J$28)=J9,"○"," ")</f>
        <v xml:space="preserve"> </v>
      </c>
      <c r="L9" s="177" t="str">
        <f>IF(K9="○",A9,"")</f>
        <v/>
      </c>
      <c r="M9" s="177" t="str">
        <f>IF(K9="○",J9,"")</f>
        <v/>
      </c>
    </row>
    <row r="10" spans="1:13" ht="17.25" customHeight="1" x14ac:dyDescent="0.15">
      <c r="A10" s="180"/>
      <c r="B10" s="14"/>
      <c r="C10" s="14"/>
      <c r="D10" s="14"/>
      <c r="E10" s="14"/>
      <c r="F10" s="14"/>
      <c r="G10" s="14"/>
      <c r="H10" s="14"/>
      <c r="I10" s="15"/>
      <c r="J10" s="182"/>
      <c r="K10" s="184"/>
      <c r="L10" s="177"/>
      <c r="M10" s="177"/>
    </row>
    <row r="11" spans="1:13" ht="17.25" customHeight="1" x14ac:dyDescent="0.15">
      <c r="A11" s="180"/>
      <c r="B11" s="14"/>
      <c r="C11" s="14"/>
      <c r="D11" s="14"/>
      <c r="E11" s="14"/>
      <c r="F11" s="14"/>
      <c r="G11" s="14"/>
      <c r="H11" s="14"/>
      <c r="I11" s="15"/>
      <c r="J11" s="182"/>
      <c r="K11" s="184"/>
      <c r="L11" s="177"/>
      <c r="M11" s="177"/>
    </row>
    <row r="12" spans="1:13" ht="17.25" customHeight="1" x14ac:dyDescent="0.15">
      <c r="A12" s="180"/>
      <c r="B12" s="16"/>
      <c r="C12" s="16"/>
      <c r="D12" s="16"/>
      <c r="E12" s="16"/>
      <c r="F12" s="16"/>
      <c r="G12" s="16"/>
      <c r="H12" s="16"/>
      <c r="I12" s="10"/>
      <c r="J12" s="185"/>
      <c r="K12" s="184"/>
      <c r="L12" s="177"/>
      <c r="M12" s="177"/>
    </row>
    <row r="13" spans="1:13" ht="17.25" customHeight="1" x14ac:dyDescent="0.15">
      <c r="A13" s="180"/>
      <c r="B13" s="12"/>
      <c r="C13" s="12"/>
      <c r="D13" s="12"/>
      <c r="E13" s="12"/>
      <c r="F13" s="12"/>
      <c r="G13" s="12"/>
      <c r="H13" s="12"/>
      <c r="I13" s="13"/>
      <c r="J13" s="181" t="str">
        <f>IF(SUM(D13:I16)=0," ",SUM(D13:I16))</f>
        <v xml:space="preserve"> </v>
      </c>
      <c r="K13" s="183" t="str">
        <f>IF(MAXA($J$5:$J$28)=J13,"○"," ")</f>
        <v xml:space="preserve"> </v>
      </c>
      <c r="L13" s="177" t="str">
        <f>IF(K13="○",A13,"")</f>
        <v/>
      </c>
      <c r="M13" s="177" t="str">
        <f>IF(K13="○",J13,"")</f>
        <v/>
      </c>
    </row>
    <row r="14" spans="1:13" ht="17.25" customHeight="1" x14ac:dyDescent="0.15">
      <c r="A14" s="180"/>
      <c r="B14" s="14"/>
      <c r="C14" s="14"/>
      <c r="D14" s="14"/>
      <c r="E14" s="14"/>
      <c r="F14" s="14"/>
      <c r="G14" s="14"/>
      <c r="H14" s="14"/>
      <c r="I14" s="15"/>
      <c r="J14" s="182"/>
      <c r="K14" s="184"/>
      <c r="L14" s="177"/>
      <c r="M14" s="177"/>
    </row>
    <row r="15" spans="1:13" ht="17.25" customHeight="1" x14ac:dyDescent="0.15">
      <c r="A15" s="180"/>
      <c r="B15" s="14"/>
      <c r="C15" s="14"/>
      <c r="D15" s="14"/>
      <c r="E15" s="14"/>
      <c r="F15" s="14"/>
      <c r="G15" s="14"/>
      <c r="H15" s="14"/>
      <c r="I15" s="15"/>
      <c r="J15" s="182"/>
      <c r="K15" s="184"/>
      <c r="L15" s="177"/>
      <c r="M15" s="177"/>
    </row>
    <row r="16" spans="1:13" ht="17.25" customHeight="1" x14ac:dyDescent="0.15">
      <c r="A16" s="180"/>
      <c r="B16" s="16"/>
      <c r="C16" s="16"/>
      <c r="D16" s="16"/>
      <c r="E16" s="16"/>
      <c r="F16" s="16"/>
      <c r="G16" s="16"/>
      <c r="H16" s="16"/>
      <c r="I16" s="10"/>
      <c r="J16" s="182"/>
      <c r="K16" s="184"/>
      <c r="L16" s="177"/>
      <c r="M16" s="177"/>
    </row>
    <row r="17" spans="1:13" ht="17.25" customHeight="1" x14ac:dyDescent="0.15">
      <c r="A17" s="180"/>
      <c r="B17" s="12"/>
      <c r="C17" s="12"/>
      <c r="D17" s="12"/>
      <c r="E17" s="12"/>
      <c r="F17" s="12"/>
      <c r="G17" s="12"/>
      <c r="H17" s="12"/>
      <c r="I17" s="13"/>
      <c r="J17" s="181" t="str">
        <f>IF(SUM(D17:I20)=0," ",SUM(D17:I20))</f>
        <v xml:space="preserve"> </v>
      </c>
      <c r="K17" s="183" t="str">
        <f>IF(MAXA($J$5:$J$28)=J17,"○"," ")</f>
        <v xml:space="preserve"> </v>
      </c>
      <c r="L17" s="177" t="str">
        <f>IF(K17="○",A17,"")</f>
        <v/>
      </c>
      <c r="M17" s="177" t="str">
        <f>IF(K17="○",J17,"")</f>
        <v/>
      </c>
    </row>
    <row r="18" spans="1:13" ht="17.25" customHeight="1" x14ac:dyDescent="0.15">
      <c r="A18" s="180"/>
      <c r="B18" s="14"/>
      <c r="C18" s="14"/>
      <c r="D18" s="14"/>
      <c r="E18" s="14"/>
      <c r="F18" s="14"/>
      <c r="G18" s="14"/>
      <c r="H18" s="14"/>
      <c r="I18" s="15"/>
      <c r="J18" s="182"/>
      <c r="K18" s="184"/>
      <c r="L18" s="177"/>
      <c r="M18" s="177"/>
    </row>
    <row r="19" spans="1:13" ht="17.25" customHeight="1" x14ac:dyDescent="0.15">
      <c r="A19" s="180"/>
      <c r="B19" s="14"/>
      <c r="C19" s="14"/>
      <c r="D19" s="14"/>
      <c r="E19" s="14"/>
      <c r="F19" s="14"/>
      <c r="G19" s="14"/>
      <c r="H19" s="14"/>
      <c r="I19" s="15"/>
      <c r="J19" s="182"/>
      <c r="K19" s="184"/>
      <c r="L19" s="177"/>
      <c r="M19" s="177"/>
    </row>
    <row r="20" spans="1:13" ht="17.25" customHeight="1" x14ac:dyDescent="0.15">
      <c r="A20" s="180"/>
      <c r="B20" s="16"/>
      <c r="C20" s="16"/>
      <c r="D20" s="16"/>
      <c r="E20" s="16"/>
      <c r="F20" s="16"/>
      <c r="G20" s="16"/>
      <c r="H20" s="16"/>
      <c r="I20" s="10"/>
      <c r="J20" s="182"/>
      <c r="K20" s="184"/>
      <c r="L20" s="177"/>
      <c r="M20" s="177"/>
    </row>
    <row r="21" spans="1:13" ht="17.25" customHeight="1" x14ac:dyDescent="0.15">
      <c r="A21" s="180"/>
      <c r="B21" s="12"/>
      <c r="C21" s="12"/>
      <c r="D21" s="12"/>
      <c r="E21" s="12"/>
      <c r="F21" s="12"/>
      <c r="G21" s="12"/>
      <c r="H21" s="12"/>
      <c r="I21" s="13"/>
      <c r="J21" s="181" t="str">
        <f>IF(SUM(D21:I24)=0," ",SUM(D21:I24))</f>
        <v xml:space="preserve"> </v>
      </c>
      <c r="K21" s="183" t="str">
        <f>IF(MAXA($J$5:$J$28)=J21,"○"," ")</f>
        <v xml:space="preserve"> </v>
      </c>
      <c r="L21" s="177" t="str">
        <f>IF(K21="○",A21,"")</f>
        <v/>
      </c>
      <c r="M21" s="177" t="str">
        <f>IF(K21="○",J21,"")</f>
        <v/>
      </c>
    </row>
    <row r="22" spans="1:13" ht="17.25" customHeight="1" x14ac:dyDescent="0.15">
      <c r="A22" s="180"/>
      <c r="B22" s="14"/>
      <c r="C22" s="14"/>
      <c r="D22" s="14"/>
      <c r="E22" s="14"/>
      <c r="F22" s="14"/>
      <c r="G22" s="14"/>
      <c r="H22" s="14"/>
      <c r="I22" s="15"/>
      <c r="J22" s="182"/>
      <c r="K22" s="184"/>
      <c r="L22" s="177"/>
      <c r="M22" s="177"/>
    </row>
    <row r="23" spans="1:13" ht="17.25" customHeight="1" x14ac:dyDescent="0.15">
      <c r="A23" s="180"/>
      <c r="B23" s="14"/>
      <c r="C23" s="14"/>
      <c r="D23" s="14"/>
      <c r="E23" s="14"/>
      <c r="F23" s="14"/>
      <c r="G23" s="14"/>
      <c r="H23" s="14"/>
      <c r="I23" s="15"/>
      <c r="J23" s="182"/>
      <c r="K23" s="184"/>
      <c r="L23" s="177"/>
      <c r="M23" s="177"/>
    </row>
    <row r="24" spans="1:13" ht="17.25" customHeight="1" x14ac:dyDescent="0.15">
      <c r="A24" s="180"/>
      <c r="B24" s="16"/>
      <c r="C24" s="16"/>
      <c r="D24" s="16"/>
      <c r="E24" s="16"/>
      <c r="F24" s="16"/>
      <c r="G24" s="16"/>
      <c r="H24" s="16"/>
      <c r="I24" s="10"/>
      <c r="J24" s="182"/>
      <c r="K24" s="184"/>
      <c r="L24" s="177"/>
      <c r="M24" s="177"/>
    </row>
    <row r="25" spans="1:13" ht="17.25" customHeight="1" x14ac:dyDescent="0.15">
      <c r="A25" s="180"/>
      <c r="B25" s="12"/>
      <c r="C25" s="12"/>
      <c r="D25" s="12"/>
      <c r="E25" s="12"/>
      <c r="F25" s="12"/>
      <c r="G25" s="12"/>
      <c r="H25" s="12"/>
      <c r="I25" s="13"/>
      <c r="J25" s="181" t="str">
        <f>IF(SUM(D25:I28)=0," ",SUM(D25:I28))</f>
        <v xml:space="preserve"> </v>
      </c>
      <c r="K25" s="183" t="str">
        <f>IF(MAXA($J$5:$J$28)=J25,"○"," ")</f>
        <v xml:space="preserve"> </v>
      </c>
      <c r="L25" s="177" t="str">
        <f>IF(K25="○",A25,"")</f>
        <v/>
      </c>
      <c r="M25" s="177" t="str">
        <f>IF(K25="○",J25,"")</f>
        <v/>
      </c>
    </row>
    <row r="26" spans="1:13" ht="17.25" customHeight="1" x14ac:dyDescent="0.15">
      <c r="A26" s="180"/>
      <c r="B26" s="14"/>
      <c r="C26" s="14"/>
      <c r="D26" s="14"/>
      <c r="E26" s="14"/>
      <c r="F26" s="14"/>
      <c r="G26" s="14"/>
      <c r="H26" s="14"/>
      <c r="I26" s="15"/>
      <c r="J26" s="182"/>
      <c r="K26" s="184"/>
      <c r="L26" s="177"/>
      <c r="M26" s="177"/>
    </row>
    <row r="27" spans="1:13" ht="17.25" customHeight="1" x14ac:dyDescent="0.15">
      <c r="A27" s="180"/>
      <c r="B27" s="14"/>
      <c r="C27" s="14"/>
      <c r="D27" s="14"/>
      <c r="E27" s="14"/>
      <c r="F27" s="14"/>
      <c r="G27" s="14"/>
      <c r="H27" s="14"/>
      <c r="I27" s="15"/>
      <c r="J27" s="182"/>
      <c r="K27" s="184"/>
      <c r="L27" s="177"/>
      <c r="M27" s="177"/>
    </row>
    <row r="28" spans="1:13" ht="17.25" customHeight="1" thickBot="1" x14ac:dyDescent="0.2">
      <c r="A28" s="186"/>
      <c r="B28" s="17"/>
      <c r="C28" s="17"/>
      <c r="D28" s="17"/>
      <c r="E28" s="17"/>
      <c r="F28" s="17"/>
      <c r="G28" s="17"/>
      <c r="H28" s="17"/>
      <c r="I28" s="18"/>
      <c r="J28" s="182"/>
      <c r="K28" s="184"/>
      <c r="L28" s="177"/>
      <c r="M28" s="177"/>
    </row>
    <row r="29" spans="1:13" ht="18.75" customHeight="1" thickBot="1" x14ac:dyDescent="0.2">
      <c r="A29" s="178" t="s">
        <v>94</v>
      </c>
      <c r="B29" s="179"/>
      <c r="C29" s="179"/>
      <c r="D29" s="98" t="str">
        <f>IF(SUM(D5:D28)=0," ",SUM(D5:D28))</f>
        <v xml:space="preserve"> </v>
      </c>
      <c r="E29" s="98" t="str">
        <f t="shared" ref="E29:J29" si="0">IF(SUM(E5:E28)=0," ",SUM(E5:E28))</f>
        <v xml:space="preserve"> </v>
      </c>
      <c r="F29" s="98" t="str">
        <f t="shared" si="0"/>
        <v xml:space="preserve"> </v>
      </c>
      <c r="G29" s="98" t="str">
        <f t="shared" si="0"/>
        <v xml:space="preserve"> </v>
      </c>
      <c r="H29" s="98" t="str">
        <f t="shared" si="0"/>
        <v xml:space="preserve"> </v>
      </c>
      <c r="I29" s="99" t="str">
        <f t="shared" si="0"/>
        <v xml:space="preserve"> </v>
      </c>
      <c r="J29" s="96" t="str">
        <f t="shared" si="0"/>
        <v xml:space="preserve"> </v>
      </c>
      <c r="K29" s="97" t="s">
        <v>16</v>
      </c>
      <c r="L29" s="20"/>
    </row>
    <row r="30" spans="1:13" x14ac:dyDescent="0.15">
      <c r="A30" t="s">
        <v>18</v>
      </c>
    </row>
    <row r="31" spans="1:13" x14ac:dyDescent="0.15">
      <c r="A31" t="s">
        <v>23</v>
      </c>
    </row>
  </sheetData>
  <sheetProtection insertColumns="0" insertRows="0"/>
  <mergeCells count="35">
    <mergeCell ref="J1:K1"/>
    <mergeCell ref="A2:K2"/>
    <mergeCell ref="D3:E3"/>
    <mergeCell ref="G3:K3"/>
    <mergeCell ref="A5:A8"/>
    <mergeCell ref="J5:J8"/>
    <mergeCell ref="K5:K8"/>
    <mergeCell ref="L5:L8"/>
    <mergeCell ref="M5:M8"/>
    <mergeCell ref="A9:A12"/>
    <mergeCell ref="J9:J12"/>
    <mergeCell ref="K9:K12"/>
    <mergeCell ref="L9:L12"/>
    <mergeCell ref="M9:M12"/>
    <mergeCell ref="A17:A20"/>
    <mergeCell ref="J17:J20"/>
    <mergeCell ref="K17:K20"/>
    <mergeCell ref="L17:L20"/>
    <mergeCell ref="M17:M20"/>
    <mergeCell ref="A13:A16"/>
    <mergeCell ref="J13:J16"/>
    <mergeCell ref="K13:K16"/>
    <mergeCell ref="L13:L16"/>
    <mergeCell ref="M13:M16"/>
    <mergeCell ref="M21:M24"/>
    <mergeCell ref="A25:A28"/>
    <mergeCell ref="J25:J28"/>
    <mergeCell ref="K25:K28"/>
    <mergeCell ref="L25:L28"/>
    <mergeCell ref="M25:M28"/>
    <mergeCell ref="A29:C29"/>
    <mergeCell ref="A21:A24"/>
    <mergeCell ref="J21:J24"/>
    <mergeCell ref="K21:K24"/>
    <mergeCell ref="L21:L24"/>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4" topLeftCell="B5" activePane="bottomRight" state="frozen"/>
      <selection pane="topRight" activeCell="B1" sqref="B1"/>
      <selection pane="bottomLeft" activeCell="A5" sqref="A5"/>
      <selection pane="bottomRight" activeCell="A5" sqref="A5:A8"/>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 min="12" max="12" width="8" hidden="1" customWidth="1"/>
    <col min="13" max="13" width="9" hidden="1" customWidth="1"/>
  </cols>
  <sheetData>
    <row r="1" spans="1:13" x14ac:dyDescent="0.15">
      <c r="J1" s="187" t="s">
        <v>24</v>
      </c>
      <c r="K1" s="187"/>
      <c r="L1" s="4"/>
    </row>
    <row r="2" spans="1:13" ht="18.75" x14ac:dyDescent="0.15">
      <c r="A2" s="188" t="s">
        <v>13</v>
      </c>
      <c r="B2" s="188"/>
      <c r="C2" s="188"/>
      <c r="D2" s="188"/>
      <c r="E2" s="188"/>
      <c r="F2" s="188"/>
      <c r="G2" s="188"/>
      <c r="H2" s="188"/>
      <c r="I2" s="188"/>
      <c r="J2" s="188"/>
      <c r="K2" s="188"/>
      <c r="L2" s="52"/>
    </row>
    <row r="3" spans="1:13" ht="20.25" customHeight="1" thickBot="1" x14ac:dyDescent="0.2">
      <c r="A3" t="s">
        <v>87</v>
      </c>
      <c r="C3" s="20" t="s">
        <v>0</v>
      </c>
      <c r="D3" s="189" t="str">
        <f>IF(別紙1!$B$4=0,"",別紙1!$B$4)</f>
        <v/>
      </c>
      <c r="E3" s="189"/>
      <c r="F3" s="19" t="s">
        <v>1</v>
      </c>
      <c r="G3" s="189" t="str">
        <f>IF(別紙1!$F$4=0,"",別紙1!$F$4)</f>
        <v/>
      </c>
      <c r="H3" s="189"/>
      <c r="I3" s="189"/>
      <c r="J3" s="189"/>
      <c r="K3" s="189"/>
      <c r="L3" s="23"/>
    </row>
    <row r="4" spans="1:13" x14ac:dyDescent="0.15">
      <c r="A4" s="5" t="s">
        <v>3</v>
      </c>
      <c r="B4" s="6" t="s">
        <v>0</v>
      </c>
      <c r="C4" s="6" t="s">
        <v>1</v>
      </c>
      <c r="D4" s="82" t="str">
        <f>別紙1!C63</f>
        <v/>
      </c>
      <c r="E4" s="82" t="str">
        <f>別紙1!D63</f>
        <v/>
      </c>
      <c r="F4" s="82" t="str">
        <f>別紙1!E63</f>
        <v/>
      </c>
      <c r="G4" s="82" t="str">
        <f>別紙1!F63</f>
        <v/>
      </c>
      <c r="H4" s="82" t="str">
        <f>別紙1!G63</f>
        <v/>
      </c>
      <c r="I4" s="82" t="str">
        <f>別紙1!H63</f>
        <v/>
      </c>
      <c r="J4" s="11" t="s">
        <v>20</v>
      </c>
      <c r="K4" s="21" t="s">
        <v>21</v>
      </c>
      <c r="L4" s="69" t="s">
        <v>85</v>
      </c>
      <c r="M4" t="s">
        <v>88</v>
      </c>
    </row>
    <row r="5" spans="1:13" ht="17.25" customHeight="1" x14ac:dyDescent="0.15">
      <c r="A5" s="180"/>
      <c r="B5" s="12"/>
      <c r="C5" s="12"/>
      <c r="D5" s="12"/>
      <c r="E5" s="12"/>
      <c r="F5" s="12"/>
      <c r="G5" s="12"/>
      <c r="H5" s="12"/>
      <c r="I5" s="13"/>
      <c r="J5" s="181" t="str">
        <f>IF(SUM(D5:I8)=0," ",SUM(D5:I8))</f>
        <v xml:space="preserve"> </v>
      </c>
      <c r="K5" s="183" t="str">
        <f>IF(MAXA($J$5:$J$28)=J5,"○"," ")</f>
        <v xml:space="preserve"> </v>
      </c>
      <c r="L5" s="177" t="str">
        <f>IF(K5="○",A5,"")</f>
        <v/>
      </c>
      <c r="M5" s="177" t="str">
        <f>IF(K5="○",J5,"")</f>
        <v/>
      </c>
    </row>
    <row r="6" spans="1:13" ht="17.25" customHeight="1" x14ac:dyDescent="0.15">
      <c r="A6" s="180"/>
      <c r="B6" s="14"/>
      <c r="C6" s="14"/>
      <c r="D6" s="14"/>
      <c r="E6" s="14"/>
      <c r="F6" s="14"/>
      <c r="G6" s="14"/>
      <c r="H6" s="14"/>
      <c r="I6" s="15"/>
      <c r="J6" s="182"/>
      <c r="K6" s="184"/>
      <c r="L6" s="177"/>
      <c r="M6" s="177"/>
    </row>
    <row r="7" spans="1:13" ht="17.25" customHeight="1" x14ac:dyDescent="0.15">
      <c r="A7" s="180"/>
      <c r="B7" s="14"/>
      <c r="C7" s="14"/>
      <c r="D7" s="14"/>
      <c r="E7" s="14"/>
      <c r="F7" s="14"/>
      <c r="G7" s="14"/>
      <c r="H7" s="14"/>
      <c r="I7" s="15"/>
      <c r="J7" s="182"/>
      <c r="K7" s="184"/>
      <c r="L7" s="177"/>
      <c r="M7" s="177"/>
    </row>
    <row r="8" spans="1:13" ht="17.25" customHeight="1" x14ac:dyDescent="0.15">
      <c r="A8" s="180"/>
      <c r="B8" s="16"/>
      <c r="C8" s="16"/>
      <c r="D8" s="16"/>
      <c r="E8" s="16"/>
      <c r="F8" s="16"/>
      <c r="G8" s="16"/>
      <c r="H8" s="16"/>
      <c r="I8" s="10"/>
      <c r="J8" s="185"/>
      <c r="K8" s="184"/>
      <c r="L8" s="177"/>
      <c r="M8" s="177"/>
    </row>
    <row r="9" spans="1:13" ht="17.25" customHeight="1" x14ac:dyDescent="0.15">
      <c r="A9" s="180"/>
      <c r="B9" s="12"/>
      <c r="C9" s="12"/>
      <c r="D9" s="12"/>
      <c r="E9" s="12"/>
      <c r="F9" s="12"/>
      <c r="G9" s="12"/>
      <c r="H9" s="12"/>
      <c r="I9" s="13"/>
      <c r="J9" s="181" t="str">
        <f>IF(SUM(D9:I12)=0," ",SUM(D9:I12))</f>
        <v xml:space="preserve"> </v>
      </c>
      <c r="K9" s="183" t="str">
        <f>IF(MAXA($J$5:$J$28)=J9,"○"," ")</f>
        <v xml:space="preserve"> </v>
      </c>
      <c r="L9" s="177" t="str">
        <f>IF(K9="○",A9,"")</f>
        <v/>
      </c>
      <c r="M9" s="177" t="str">
        <f>IF(K9="○",J9,"")</f>
        <v/>
      </c>
    </row>
    <row r="10" spans="1:13" ht="17.25" customHeight="1" x14ac:dyDescent="0.15">
      <c r="A10" s="180"/>
      <c r="B10" s="14"/>
      <c r="C10" s="14"/>
      <c r="D10" s="14"/>
      <c r="E10" s="14"/>
      <c r="F10" s="14"/>
      <c r="G10" s="14"/>
      <c r="H10" s="14"/>
      <c r="I10" s="15"/>
      <c r="J10" s="182"/>
      <c r="K10" s="184"/>
      <c r="L10" s="177"/>
      <c r="M10" s="177"/>
    </row>
    <row r="11" spans="1:13" ht="17.25" customHeight="1" x14ac:dyDescent="0.15">
      <c r="A11" s="180"/>
      <c r="B11" s="14"/>
      <c r="C11" s="14"/>
      <c r="D11" s="14"/>
      <c r="E11" s="14"/>
      <c r="F11" s="14"/>
      <c r="G11" s="14"/>
      <c r="H11" s="14"/>
      <c r="I11" s="15"/>
      <c r="J11" s="182"/>
      <c r="K11" s="184"/>
      <c r="L11" s="177"/>
      <c r="M11" s="177"/>
    </row>
    <row r="12" spans="1:13" ht="17.25" customHeight="1" x14ac:dyDescent="0.15">
      <c r="A12" s="180"/>
      <c r="B12" s="16"/>
      <c r="C12" s="16"/>
      <c r="D12" s="16"/>
      <c r="E12" s="16"/>
      <c r="F12" s="16"/>
      <c r="G12" s="16"/>
      <c r="H12" s="16"/>
      <c r="I12" s="10"/>
      <c r="J12" s="185"/>
      <c r="K12" s="184"/>
      <c r="L12" s="177"/>
      <c r="M12" s="177"/>
    </row>
    <row r="13" spans="1:13" ht="17.25" customHeight="1" x14ac:dyDescent="0.15">
      <c r="A13" s="180"/>
      <c r="B13" s="12"/>
      <c r="C13" s="12"/>
      <c r="D13" s="12"/>
      <c r="E13" s="12"/>
      <c r="F13" s="12"/>
      <c r="G13" s="12"/>
      <c r="H13" s="12"/>
      <c r="I13" s="13"/>
      <c r="J13" s="181" t="str">
        <f>IF(SUM(D13:I16)=0," ",SUM(D13:I16))</f>
        <v xml:space="preserve"> </v>
      </c>
      <c r="K13" s="183" t="str">
        <f>IF(MAXA($J$5:$J$28)=J13,"○"," ")</f>
        <v xml:space="preserve"> </v>
      </c>
      <c r="L13" s="177" t="str">
        <f>IF(K13="○",A13,"")</f>
        <v/>
      </c>
      <c r="M13" s="177" t="str">
        <f>IF(K13="○",J13,"")</f>
        <v/>
      </c>
    </row>
    <row r="14" spans="1:13" ht="17.25" customHeight="1" x14ac:dyDescent="0.15">
      <c r="A14" s="180"/>
      <c r="B14" s="14"/>
      <c r="C14" s="14"/>
      <c r="D14" s="14"/>
      <c r="E14" s="14"/>
      <c r="F14" s="14"/>
      <c r="G14" s="14"/>
      <c r="H14" s="14"/>
      <c r="I14" s="15"/>
      <c r="J14" s="182"/>
      <c r="K14" s="184"/>
      <c r="L14" s="177"/>
      <c r="M14" s="177"/>
    </row>
    <row r="15" spans="1:13" ht="17.25" customHeight="1" x14ac:dyDescent="0.15">
      <c r="A15" s="180"/>
      <c r="B15" s="14"/>
      <c r="C15" s="14"/>
      <c r="D15" s="14"/>
      <c r="E15" s="14"/>
      <c r="F15" s="14"/>
      <c r="G15" s="14"/>
      <c r="H15" s="14"/>
      <c r="I15" s="15"/>
      <c r="J15" s="182"/>
      <c r="K15" s="184"/>
      <c r="L15" s="177"/>
      <c r="M15" s="177"/>
    </row>
    <row r="16" spans="1:13" ht="17.25" customHeight="1" x14ac:dyDescent="0.15">
      <c r="A16" s="180"/>
      <c r="B16" s="16"/>
      <c r="C16" s="16"/>
      <c r="D16" s="16"/>
      <c r="E16" s="16"/>
      <c r="F16" s="16"/>
      <c r="G16" s="16"/>
      <c r="H16" s="16"/>
      <c r="I16" s="10"/>
      <c r="J16" s="182"/>
      <c r="K16" s="184"/>
      <c r="L16" s="177"/>
      <c r="M16" s="177"/>
    </row>
    <row r="17" spans="1:13" ht="17.25" customHeight="1" x14ac:dyDescent="0.15">
      <c r="A17" s="180"/>
      <c r="B17" s="12"/>
      <c r="C17" s="12"/>
      <c r="D17" s="12"/>
      <c r="E17" s="12"/>
      <c r="F17" s="12"/>
      <c r="G17" s="12"/>
      <c r="H17" s="12"/>
      <c r="I17" s="13"/>
      <c r="J17" s="181" t="str">
        <f>IF(SUM(D17:I20)=0," ",SUM(D17:I20))</f>
        <v xml:space="preserve"> </v>
      </c>
      <c r="K17" s="183" t="str">
        <f>IF(MAXA($J$5:$J$28)=J17,"○"," ")</f>
        <v xml:space="preserve"> </v>
      </c>
      <c r="L17" s="177" t="str">
        <f>IF(K17="○",A17,"")</f>
        <v/>
      </c>
      <c r="M17" s="177" t="str">
        <f>IF(K17="○",J17,"")</f>
        <v/>
      </c>
    </row>
    <row r="18" spans="1:13" ht="17.25" customHeight="1" x14ac:dyDescent="0.15">
      <c r="A18" s="180"/>
      <c r="B18" s="14"/>
      <c r="C18" s="14"/>
      <c r="D18" s="14"/>
      <c r="E18" s="14"/>
      <c r="F18" s="14"/>
      <c r="G18" s="14"/>
      <c r="H18" s="14"/>
      <c r="I18" s="15"/>
      <c r="J18" s="182"/>
      <c r="K18" s="184"/>
      <c r="L18" s="177"/>
      <c r="M18" s="177"/>
    </row>
    <row r="19" spans="1:13" ht="17.25" customHeight="1" x14ac:dyDescent="0.15">
      <c r="A19" s="180"/>
      <c r="B19" s="14"/>
      <c r="C19" s="14"/>
      <c r="D19" s="14"/>
      <c r="E19" s="14"/>
      <c r="F19" s="14"/>
      <c r="G19" s="14"/>
      <c r="H19" s="14"/>
      <c r="I19" s="15"/>
      <c r="J19" s="182"/>
      <c r="K19" s="184"/>
      <c r="L19" s="177"/>
      <c r="M19" s="177"/>
    </row>
    <row r="20" spans="1:13" ht="17.25" customHeight="1" x14ac:dyDescent="0.15">
      <c r="A20" s="180"/>
      <c r="B20" s="16"/>
      <c r="C20" s="16"/>
      <c r="D20" s="16"/>
      <c r="E20" s="16"/>
      <c r="F20" s="16"/>
      <c r="G20" s="16"/>
      <c r="H20" s="16"/>
      <c r="I20" s="10"/>
      <c r="J20" s="182"/>
      <c r="K20" s="184"/>
      <c r="L20" s="177"/>
      <c r="M20" s="177"/>
    </row>
    <row r="21" spans="1:13" ht="17.25" customHeight="1" x14ac:dyDescent="0.15">
      <c r="A21" s="180"/>
      <c r="B21" s="12"/>
      <c r="C21" s="12"/>
      <c r="D21" s="12"/>
      <c r="E21" s="12"/>
      <c r="F21" s="12"/>
      <c r="G21" s="12"/>
      <c r="H21" s="12"/>
      <c r="I21" s="13"/>
      <c r="J21" s="181" t="str">
        <f>IF(SUM(D21:I24)=0," ",SUM(D21:I24))</f>
        <v xml:space="preserve"> </v>
      </c>
      <c r="K21" s="183" t="str">
        <f>IF(MAXA($J$5:$J$28)=J21,"○"," ")</f>
        <v xml:space="preserve"> </v>
      </c>
      <c r="L21" s="177" t="str">
        <f>IF(K21="○",A21,"")</f>
        <v/>
      </c>
      <c r="M21" s="177" t="str">
        <f>IF(K21="○",J21,"")</f>
        <v/>
      </c>
    </row>
    <row r="22" spans="1:13" ht="17.25" customHeight="1" x14ac:dyDescent="0.15">
      <c r="A22" s="180"/>
      <c r="B22" s="14"/>
      <c r="C22" s="14"/>
      <c r="D22" s="14"/>
      <c r="E22" s="14"/>
      <c r="F22" s="14"/>
      <c r="G22" s="14"/>
      <c r="H22" s="14"/>
      <c r="I22" s="15"/>
      <c r="J22" s="182"/>
      <c r="K22" s="184"/>
      <c r="L22" s="177"/>
      <c r="M22" s="177"/>
    </row>
    <row r="23" spans="1:13" ht="17.25" customHeight="1" x14ac:dyDescent="0.15">
      <c r="A23" s="180"/>
      <c r="B23" s="14"/>
      <c r="C23" s="14"/>
      <c r="D23" s="14"/>
      <c r="E23" s="14"/>
      <c r="F23" s="14"/>
      <c r="G23" s="14"/>
      <c r="H23" s="14"/>
      <c r="I23" s="15"/>
      <c r="J23" s="182"/>
      <c r="K23" s="184"/>
      <c r="L23" s="177"/>
      <c r="M23" s="177"/>
    </row>
    <row r="24" spans="1:13" ht="17.25" customHeight="1" x14ac:dyDescent="0.15">
      <c r="A24" s="180"/>
      <c r="B24" s="16"/>
      <c r="C24" s="16"/>
      <c r="D24" s="16"/>
      <c r="E24" s="16"/>
      <c r="F24" s="16"/>
      <c r="G24" s="16"/>
      <c r="H24" s="16"/>
      <c r="I24" s="10"/>
      <c r="J24" s="182"/>
      <c r="K24" s="184"/>
      <c r="L24" s="177"/>
      <c r="M24" s="177"/>
    </row>
    <row r="25" spans="1:13" ht="17.25" customHeight="1" x14ac:dyDescent="0.15">
      <c r="A25" s="180"/>
      <c r="B25" s="12"/>
      <c r="C25" s="12"/>
      <c r="D25" s="12"/>
      <c r="E25" s="12"/>
      <c r="F25" s="12"/>
      <c r="G25" s="12"/>
      <c r="H25" s="12"/>
      <c r="I25" s="13"/>
      <c r="J25" s="181" t="str">
        <f>IF(SUM(D25:I28)=0," ",SUM(D25:I28))</f>
        <v xml:space="preserve"> </v>
      </c>
      <c r="K25" s="183" t="str">
        <f>IF(MAXA($J$5:$J$28)=J25,"○"," ")</f>
        <v xml:space="preserve"> </v>
      </c>
      <c r="L25" s="177" t="str">
        <f>IF(K25="○",A25,"")</f>
        <v/>
      </c>
      <c r="M25" s="177" t="str">
        <f>IF(K25="○",J25,"")</f>
        <v/>
      </c>
    </row>
    <row r="26" spans="1:13" ht="17.25" customHeight="1" x14ac:dyDescent="0.15">
      <c r="A26" s="180"/>
      <c r="B26" s="14"/>
      <c r="C26" s="14"/>
      <c r="D26" s="14"/>
      <c r="E26" s="14"/>
      <c r="F26" s="14"/>
      <c r="G26" s="14"/>
      <c r="H26" s="14"/>
      <c r="I26" s="15"/>
      <c r="J26" s="182"/>
      <c r="K26" s="184"/>
      <c r="L26" s="177"/>
      <c r="M26" s="177"/>
    </row>
    <row r="27" spans="1:13" ht="17.25" customHeight="1" x14ac:dyDescent="0.15">
      <c r="A27" s="180"/>
      <c r="B27" s="14"/>
      <c r="C27" s="14"/>
      <c r="D27" s="14"/>
      <c r="E27" s="14"/>
      <c r="F27" s="14"/>
      <c r="G27" s="14"/>
      <c r="H27" s="14"/>
      <c r="I27" s="15"/>
      <c r="J27" s="182"/>
      <c r="K27" s="184"/>
      <c r="L27" s="177"/>
      <c r="M27" s="177"/>
    </row>
    <row r="28" spans="1:13" ht="17.25" customHeight="1" thickBot="1" x14ac:dyDescent="0.2">
      <c r="A28" s="186"/>
      <c r="B28" s="17"/>
      <c r="C28" s="17"/>
      <c r="D28" s="17"/>
      <c r="E28" s="17"/>
      <c r="F28" s="17"/>
      <c r="G28" s="17"/>
      <c r="H28" s="17"/>
      <c r="I28" s="18"/>
      <c r="J28" s="182"/>
      <c r="K28" s="184"/>
      <c r="L28" s="177"/>
      <c r="M28" s="177"/>
    </row>
    <row r="29" spans="1:13" ht="18.75" customHeight="1" thickBot="1" x14ac:dyDescent="0.2">
      <c r="A29" s="178" t="s">
        <v>93</v>
      </c>
      <c r="B29" s="179"/>
      <c r="C29" s="179"/>
      <c r="D29" s="98" t="str">
        <f>IF(SUM(D5:D28)=0," ",SUM(D5:D28))</f>
        <v xml:space="preserve"> </v>
      </c>
      <c r="E29" s="98" t="str">
        <f t="shared" ref="E29:J29" si="0">IF(SUM(E5:E28)=0," ",SUM(E5:E28))</f>
        <v xml:space="preserve"> </v>
      </c>
      <c r="F29" s="98" t="str">
        <f t="shared" si="0"/>
        <v xml:space="preserve"> </v>
      </c>
      <c r="G29" s="98" t="str">
        <f t="shared" si="0"/>
        <v xml:space="preserve"> </v>
      </c>
      <c r="H29" s="98" t="str">
        <f t="shared" si="0"/>
        <v xml:space="preserve"> </v>
      </c>
      <c r="I29" s="99" t="str">
        <f t="shared" si="0"/>
        <v xml:space="preserve"> </v>
      </c>
      <c r="J29" s="96" t="str">
        <f t="shared" si="0"/>
        <v xml:space="preserve"> </v>
      </c>
      <c r="K29" s="97" t="s">
        <v>16</v>
      </c>
      <c r="L29" s="20"/>
    </row>
    <row r="30" spans="1:13" x14ac:dyDescent="0.15">
      <c r="A30" t="s">
        <v>18</v>
      </c>
    </row>
    <row r="31" spans="1:13" x14ac:dyDescent="0.15">
      <c r="A31" t="s">
        <v>23</v>
      </c>
    </row>
  </sheetData>
  <sheetProtection insertColumns="0" insertRows="0"/>
  <mergeCells count="35">
    <mergeCell ref="J1:K1"/>
    <mergeCell ref="A2:K2"/>
    <mergeCell ref="D3:E3"/>
    <mergeCell ref="G3:K3"/>
    <mergeCell ref="A5:A8"/>
    <mergeCell ref="J5:J8"/>
    <mergeCell ref="K5:K8"/>
    <mergeCell ref="L5:L8"/>
    <mergeCell ref="M5:M8"/>
    <mergeCell ref="A9:A12"/>
    <mergeCell ref="J9:J12"/>
    <mergeCell ref="K9:K12"/>
    <mergeCell ref="L9:L12"/>
    <mergeCell ref="M9:M12"/>
    <mergeCell ref="A17:A20"/>
    <mergeCell ref="J17:J20"/>
    <mergeCell ref="K17:K20"/>
    <mergeCell ref="L17:L20"/>
    <mergeCell ref="M17:M20"/>
    <mergeCell ref="A13:A16"/>
    <mergeCell ref="J13:J16"/>
    <mergeCell ref="K13:K16"/>
    <mergeCell ref="L13:L16"/>
    <mergeCell ref="M13:M16"/>
    <mergeCell ref="M21:M24"/>
    <mergeCell ref="A25:A28"/>
    <mergeCell ref="J25:J28"/>
    <mergeCell ref="K25:K28"/>
    <mergeCell ref="L25:L28"/>
    <mergeCell ref="M25:M28"/>
    <mergeCell ref="A29:C29"/>
    <mergeCell ref="A21:A24"/>
    <mergeCell ref="J21:J24"/>
    <mergeCell ref="K21:K24"/>
    <mergeCell ref="L21:L24"/>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pane xSplit="1" ySplit="5" topLeftCell="B6" activePane="bottomRight" state="frozen"/>
      <selection pane="topRight" activeCell="B1" sqref="B1"/>
      <selection pane="bottomLeft" activeCell="A6" sqref="A6"/>
      <selection pane="bottomRight" activeCell="A6" sqref="A6:A9"/>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 min="12" max="12" width="8" hidden="1" customWidth="1"/>
    <col min="13" max="13" width="9" hidden="1" customWidth="1"/>
  </cols>
  <sheetData>
    <row r="1" spans="1:13" x14ac:dyDescent="0.15">
      <c r="J1" s="187" t="s">
        <v>71</v>
      </c>
      <c r="K1" s="187"/>
      <c r="L1" s="4"/>
    </row>
    <row r="2" spans="1:13" ht="18.75" x14ac:dyDescent="0.15">
      <c r="A2" s="188" t="s">
        <v>70</v>
      </c>
      <c r="B2" s="188"/>
      <c r="C2" s="188"/>
      <c r="D2" s="188"/>
      <c r="E2" s="188"/>
      <c r="F2" s="188"/>
      <c r="G2" s="188"/>
      <c r="H2" s="188"/>
      <c r="I2" s="188"/>
      <c r="J2" s="188"/>
      <c r="K2" s="188"/>
    </row>
    <row r="3" spans="1:13" ht="20.25" customHeight="1" thickBot="1" x14ac:dyDescent="0.2">
      <c r="A3" t="s">
        <v>84</v>
      </c>
      <c r="C3" s="20" t="s">
        <v>0</v>
      </c>
      <c r="D3" s="189" t="str">
        <f>IF(別紙1!$B$4=0,"",別紙1!$B$4)</f>
        <v/>
      </c>
      <c r="E3" s="189"/>
      <c r="F3" s="19" t="s">
        <v>1</v>
      </c>
      <c r="G3" s="189" t="str">
        <f>IF(別紙1!$F$4=0,"",別紙1!$F$4)</f>
        <v/>
      </c>
      <c r="H3" s="189"/>
      <c r="I3" s="189"/>
      <c r="J3" s="189"/>
      <c r="K3" s="189"/>
      <c r="L3" s="23"/>
    </row>
    <row r="4" spans="1:13" x14ac:dyDescent="0.15">
      <c r="A4" s="191" t="s">
        <v>3</v>
      </c>
      <c r="B4" s="193" t="s">
        <v>0</v>
      </c>
      <c r="C4" s="193" t="s">
        <v>1</v>
      </c>
      <c r="D4" s="198" t="s">
        <v>69</v>
      </c>
      <c r="E4" s="199"/>
      <c r="F4" s="199"/>
      <c r="G4" s="199"/>
      <c r="H4" s="199"/>
      <c r="I4" s="200"/>
      <c r="J4" s="194" t="s">
        <v>20</v>
      </c>
      <c r="K4" s="196" t="s">
        <v>21</v>
      </c>
      <c r="L4" s="69"/>
    </row>
    <row r="5" spans="1:13" x14ac:dyDescent="0.15">
      <c r="A5" s="192"/>
      <c r="B5" s="115"/>
      <c r="C5" s="115"/>
      <c r="D5" s="100" t="str">
        <f>別紙1!C63</f>
        <v/>
      </c>
      <c r="E5" s="100" t="str">
        <f>別紙1!D63</f>
        <v/>
      </c>
      <c r="F5" s="100" t="str">
        <f>別紙1!E63</f>
        <v/>
      </c>
      <c r="G5" s="100" t="str">
        <f>別紙1!F63</f>
        <v/>
      </c>
      <c r="H5" s="100" t="str">
        <f>別紙1!G63</f>
        <v/>
      </c>
      <c r="I5" s="100" t="str">
        <f>別紙1!H63</f>
        <v/>
      </c>
      <c r="J5" s="195"/>
      <c r="K5" s="197"/>
      <c r="L5" s="69" t="s">
        <v>85</v>
      </c>
      <c r="M5" t="s">
        <v>88</v>
      </c>
    </row>
    <row r="6" spans="1:13" ht="17.25" customHeight="1" x14ac:dyDescent="0.15">
      <c r="A6" s="180"/>
      <c r="B6" s="12"/>
      <c r="C6" s="12"/>
      <c r="D6" s="12"/>
      <c r="E6" s="12"/>
      <c r="F6" s="12"/>
      <c r="G6" s="12"/>
      <c r="H6" s="12"/>
      <c r="I6" s="13"/>
      <c r="J6" s="181" t="str">
        <f>IF(SUM(D6:I9)=0," ",SUM(D6:I9))</f>
        <v xml:space="preserve"> </v>
      </c>
      <c r="K6" s="183" t="str">
        <f>IF(MAXA($J$6:$J$29)=J6,"○"," ")</f>
        <v xml:space="preserve"> </v>
      </c>
      <c r="L6" s="177" t="str">
        <f>IF(K6="○",A6,"")</f>
        <v/>
      </c>
      <c r="M6" s="177" t="str">
        <f>IF(K6="○",J6,"")</f>
        <v/>
      </c>
    </row>
    <row r="7" spans="1:13" ht="17.25" customHeight="1" x14ac:dyDescent="0.15">
      <c r="A7" s="180"/>
      <c r="B7" s="14"/>
      <c r="C7" s="14"/>
      <c r="D7" s="14"/>
      <c r="E7" s="14"/>
      <c r="F7" s="14"/>
      <c r="G7" s="14"/>
      <c r="H7" s="14"/>
      <c r="I7" s="15"/>
      <c r="J7" s="182"/>
      <c r="K7" s="184"/>
      <c r="L7" s="177"/>
      <c r="M7" s="177"/>
    </row>
    <row r="8" spans="1:13" ht="17.25" customHeight="1" x14ac:dyDescent="0.15">
      <c r="A8" s="180"/>
      <c r="B8" s="14"/>
      <c r="C8" s="14"/>
      <c r="D8" s="14"/>
      <c r="E8" s="14"/>
      <c r="F8" s="14"/>
      <c r="G8" s="14"/>
      <c r="H8" s="14"/>
      <c r="I8" s="15"/>
      <c r="J8" s="182"/>
      <c r="K8" s="184"/>
      <c r="L8" s="177"/>
      <c r="M8" s="177"/>
    </row>
    <row r="9" spans="1:13" ht="17.25" customHeight="1" x14ac:dyDescent="0.15">
      <c r="A9" s="180"/>
      <c r="B9" s="16"/>
      <c r="C9" s="16"/>
      <c r="D9" s="16"/>
      <c r="E9" s="16"/>
      <c r="F9" s="16"/>
      <c r="G9" s="16"/>
      <c r="H9" s="16"/>
      <c r="I9" s="10"/>
      <c r="J9" s="185"/>
      <c r="K9" s="184"/>
      <c r="L9" s="177"/>
      <c r="M9" s="177"/>
    </row>
    <row r="10" spans="1:13" ht="17.25" customHeight="1" x14ac:dyDescent="0.15">
      <c r="A10" s="180"/>
      <c r="B10" s="12"/>
      <c r="C10" s="12"/>
      <c r="D10" s="12"/>
      <c r="E10" s="12"/>
      <c r="F10" s="12"/>
      <c r="G10" s="12"/>
      <c r="H10" s="12"/>
      <c r="I10" s="13"/>
      <c r="J10" s="181" t="str">
        <f>IF(SUM(D10:I13)=0," ",SUM(D10:I13))</f>
        <v xml:space="preserve"> </v>
      </c>
      <c r="K10" s="183" t="str">
        <f>IF(MAXA($J$6:$J$29)=J10,"○"," ")</f>
        <v xml:space="preserve"> </v>
      </c>
      <c r="L10" s="177" t="str">
        <f>IF(K10="○",A10,"")</f>
        <v/>
      </c>
      <c r="M10" s="177" t="str">
        <f>IF(K10="○",J10,"")</f>
        <v/>
      </c>
    </row>
    <row r="11" spans="1:13" ht="17.25" customHeight="1" x14ac:dyDescent="0.15">
      <c r="A11" s="180"/>
      <c r="B11" s="14"/>
      <c r="C11" s="14"/>
      <c r="D11" s="14"/>
      <c r="E11" s="14"/>
      <c r="F11" s="14"/>
      <c r="G11" s="14"/>
      <c r="H11" s="14"/>
      <c r="I11" s="15"/>
      <c r="J11" s="182"/>
      <c r="K11" s="184"/>
      <c r="L11" s="177"/>
      <c r="M11" s="177"/>
    </row>
    <row r="12" spans="1:13" ht="17.25" customHeight="1" x14ac:dyDescent="0.15">
      <c r="A12" s="180"/>
      <c r="B12" s="14"/>
      <c r="C12" s="14"/>
      <c r="D12" s="14"/>
      <c r="E12" s="14"/>
      <c r="F12" s="14"/>
      <c r="G12" s="14"/>
      <c r="H12" s="14"/>
      <c r="I12" s="15"/>
      <c r="J12" s="182"/>
      <c r="K12" s="184"/>
      <c r="L12" s="177"/>
      <c r="M12" s="177"/>
    </row>
    <row r="13" spans="1:13" ht="17.25" customHeight="1" x14ac:dyDescent="0.15">
      <c r="A13" s="180"/>
      <c r="B13" s="16"/>
      <c r="C13" s="16"/>
      <c r="D13" s="16"/>
      <c r="E13" s="16"/>
      <c r="F13" s="16"/>
      <c r="G13" s="16"/>
      <c r="H13" s="16"/>
      <c r="I13" s="10"/>
      <c r="J13" s="185"/>
      <c r="K13" s="184"/>
      <c r="L13" s="177"/>
      <c r="M13" s="177"/>
    </row>
    <row r="14" spans="1:13" ht="17.25" customHeight="1" x14ac:dyDescent="0.15">
      <c r="A14" s="180"/>
      <c r="B14" s="12"/>
      <c r="C14" s="12"/>
      <c r="D14" s="12"/>
      <c r="E14" s="12"/>
      <c r="F14" s="12"/>
      <c r="G14" s="12"/>
      <c r="H14" s="12"/>
      <c r="I14" s="13"/>
      <c r="J14" s="181" t="str">
        <f>IF(SUM(D14:I17)=0," ",SUM(D14:I17))</f>
        <v xml:space="preserve"> </v>
      </c>
      <c r="K14" s="183" t="str">
        <f>IF(MAXA($J$6:$J$29)=J14,"○"," ")</f>
        <v xml:space="preserve"> </v>
      </c>
      <c r="L14" s="177" t="str">
        <f>IF(K14="○",A14,"")</f>
        <v/>
      </c>
      <c r="M14" s="177" t="str">
        <f>IF(K14="○",J14,"")</f>
        <v/>
      </c>
    </row>
    <row r="15" spans="1:13" ht="17.25" customHeight="1" x14ac:dyDescent="0.15">
      <c r="A15" s="180"/>
      <c r="B15" s="14"/>
      <c r="C15" s="14"/>
      <c r="D15" s="14"/>
      <c r="E15" s="14"/>
      <c r="F15" s="14"/>
      <c r="G15" s="14"/>
      <c r="H15" s="14"/>
      <c r="I15" s="15"/>
      <c r="J15" s="182"/>
      <c r="K15" s="184"/>
      <c r="L15" s="177"/>
      <c r="M15" s="177"/>
    </row>
    <row r="16" spans="1:13" ht="17.25" customHeight="1" x14ac:dyDescent="0.15">
      <c r="A16" s="180"/>
      <c r="B16" s="14"/>
      <c r="C16" s="14"/>
      <c r="D16" s="14"/>
      <c r="E16" s="14"/>
      <c r="F16" s="14"/>
      <c r="G16" s="14"/>
      <c r="H16" s="14"/>
      <c r="I16" s="15"/>
      <c r="J16" s="182"/>
      <c r="K16" s="184"/>
      <c r="L16" s="177"/>
      <c r="M16" s="177"/>
    </row>
    <row r="17" spans="1:13" ht="17.25" customHeight="1" x14ac:dyDescent="0.15">
      <c r="A17" s="180"/>
      <c r="B17" s="16"/>
      <c r="C17" s="16"/>
      <c r="D17" s="16"/>
      <c r="E17" s="16"/>
      <c r="F17" s="16"/>
      <c r="G17" s="16"/>
      <c r="H17" s="16"/>
      <c r="I17" s="10"/>
      <c r="J17" s="182"/>
      <c r="K17" s="184"/>
      <c r="L17" s="177"/>
      <c r="M17" s="177"/>
    </row>
    <row r="18" spans="1:13" ht="17.25" customHeight="1" x14ac:dyDescent="0.15">
      <c r="A18" s="180"/>
      <c r="B18" s="12"/>
      <c r="C18" s="12"/>
      <c r="D18" s="12"/>
      <c r="E18" s="12"/>
      <c r="F18" s="12"/>
      <c r="G18" s="12"/>
      <c r="H18" s="12"/>
      <c r="I18" s="13"/>
      <c r="J18" s="181" t="str">
        <f>IF(SUM(D18:I21)=0," ",SUM(D18:I21))</f>
        <v xml:space="preserve"> </v>
      </c>
      <c r="K18" s="183" t="str">
        <f>IF(MAXA($J$6:$J$29)=J18,"○"," ")</f>
        <v xml:space="preserve"> </v>
      </c>
      <c r="L18" s="177" t="str">
        <f>IF(K18="○",A18,"")</f>
        <v/>
      </c>
      <c r="M18" s="177" t="str">
        <f>IF(K18="○",J18,"")</f>
        <v/>
      </c>
    </row>
    <row r="19" spans="1:13" ht="17.25" customHeight="1" x14ac:dyDescent="0.15">
      <c r="A19" s="180"/>
      <c r="B19" s="14"/>
      <c r="C19" s="14"/>
      <c r="D19" s="14"/>
      <c r="E19" s="14"/>
      <c r="F19" s="14"/>
      <c r="G19" s="14"/>
      <c r="H19" s="14"/>
      <c r="I19" s="15"/>
      <c r="J19" s="182"/>
      <c r="K19" s="184"/>
      <c r="L19" s="177"/>
      <c r="M19" s="177"/>
    </row>
    <row r="20" spans="1:13" ht="17.25" customHeight="1" x14ac:dyDescent="0.15">
      <c r="A20" s="180"/>
      <c r="B20" s="14"/>
      <c r="C20" s="14"/>
      <c r="D20" s="14"/>
      <c r="E20" s="14"/>
      <c r="F20" s="14"/>
      <c r="G20" s="14"/>
      <c r="H20" s="14"/>
      <c r="I20" s="15"/>
      <c r="J20" s="182"/>
      <c r="K20" s="184"/>
      <c r="L20" s="177"/>
      <c r="M20" s="177"/>
    </row>
    <row r="21" spans="1:13" ht="17.25" customHeight="1" x14ac:dyDescent="0.15">
      <c r="A21" s="180"/>
      <c r="B21" s="16"/>
      <c r="C21" s="16"/>
      <c r="D21" s="16"/>
      <c r="E21" s="16"/>
      <c r="F21" s="16"/>
      <c r="G21" s="16"/>
      <c r="H21" s="16"/>
      <c r="I21" s="10"/>
      <c r="J21" s="182"/>
      <c r="K21" s="184"/>
      <c r="L21" s="177"/>
      <c r="M21" s="177"/>
    </row>
    <row r="22" spans="1:13" ht="17.25" customHeight="1" x14ac:dyDescent="0.15">
      <c r="A22" s="180"/>
      <c r="B22" s="12"/>
      <c r="C22" s="12"/>
      <c r="D22" s="12"/>
      <c r="E22" s="12"/>
      <c r="F22" s="12"/>
      <c r="G22" s="12"/>
      <c r="H22" s="12"/>
      <c r="I22" s="13"/>
      <c r="J22" s="181" t="str">
        <f>IF(SUM(D22:I25)=0," ",SUM(D22:I25))</f>
        <v xml:space="preserve"> </v>
      </c>
      <c r="K22" s="183" t="str">
        <f>IF(MAXA($J$6:$J$29)=J22,"○"," ")</f>
        <v xml:space="preserve"> </v>
      </c>
      <c r="L22" s="177" t="str">
        <f>IF(K22="○",A22,"")</f>
        <v/>
      </c>
      <c r="M22" s="177" t="str">
        <f>IF(K22="○",J22,"")</f>
        <v/>
      </c>
    </row>
    <row r="23" spans="1:13" ht="17.25" customHeight="1" x14ac:dyDescent="0.15">
      <c r="A23" s="180"/>
      <c r="B23" s="14"/>
      <c r="C23" s="14"/>
      <c r="D23" s="14"/>
      <c r="E23" s="14"/>
      <c r="F23" s="14"/>
      <c r="G23" s="14"/>
      <c r="H23" s="14"/>
      <c r="I23" s="15"/>
      <c r="J23" s="182"/>
      <c r="K23" s="184"/>
      <c r="L23" s="177"/>
      <c r="M23" s="177"/>
    </row>
    <row r="24" spans="1:13" ht="17.25" customHeight="1" x14ac:dyDescent="0.15">
      <c r="A24" s="180"/>
      <c r="B24" s="14"/>
      <c r="C24" s="14"/>
      <c r="D24" s="14"/>
      <c r="E24" s="14"/>
      <c r="F24" s="14"/>
      <c r="G24" s="14"/>
      <c r="H24" s="14"/>
      <c r="I24" s="15"/>
      <c r="J24" s="182"/>
      <c r="K24" s="184"/>
      <c r="L24" s="177"/>
      <c r="M24" s="177"/>
    </row>
    <row r="25" spans="1:13" ht="17.25" customHeight="1" x14ac:dyDescent="0.15">
      <c r="A25" s="180"/>
      <c r="B25" s="16"/>
      <c r="C25" s="16"/>
      <c r="D25" s="16"/>
      <c r="E25" s="16"/>
      <c r="F25" s="16"/>
      <c r="G25" s="16"/>
      <c r="H25" s="16"/>
      <c r="I25" s="10"/>
      <c r="J25" s="182"/>
      <c r="K25" s="184"/>
      <c r="L25" s="177"/>
      <c r="M25" s="177"/>
    </row>
    <row r="26" spans="1:13" ht="17.25" customHeight="1" x14ac:dyDescent="0.15">
      <c r="A26" s="180"/>
      <c r="B26" s="12"/>
      <c r="C26" s="12"/>
      <c r="D26" s="12"/>
      <c r="E26" s="12"/>
      <c r="F26" s="12"/>
      <c r="G26" s="12"/>
      <c r="H26" s="12"/>
      <c r="I26" s="13"/>
      <c r="J26" s="181" t="str">
        <f>IF(SUM(D26:I29)=0," ",SUM(D26:I29))</f>
        <v xml:space="preserve"> </v>
      </c>
      <c r="K26" s="183" t="str">
        <f>IF(MAXA($J$6:$J$29)=J26,"○"," ")</f>
        <v xml:space="preserve"> </v>
      </c>
      <c r="L26" s="177" t="str">
        <f>IF(K26="○",A26,"")</f>
        <v/>
      </c>
      <c r="M26" s="177" t="str">
        <f>IF(K26="○",J26,"")</f>
        <v/>
      </c>
    </row>
    <row r="27" spans="1:13" ht="17.25" customHeight="1" x14ac:dyDescent="0.15">
      <c r="A27" s="180"/>
      <c r="B27" s="14"/>
      <c r="C27" s="14"/>
      <c r="D27" s="14"/>
      <c r="E27" s="14"/>
      <c r="F27" s="14"/>
      <c r="G27" s="14"/>
      <c r="H27" s="14"/>
      <c r="I27" s="15"/>
      <c r="J27" s="182"/>
      <c r="K27" s="184"/>
      <c r="L27" s="177"/>
      <c r="M27" s="177"/>
    </row>
    <row r="28" spans="1:13" ht="17.25" customHeight="1" x14ac:dyDescent="0.15">
      <c r="A28" s="180"/>
      <c r="B28" s="14"/>
      <c r="C28" s="14"/>
      <c r="D28" s="14"/>
      <c r="E28" s="14"/>
      <c r="F28" s="14"/>
      <c r="G28" s="14"/>
      <c r="H28" s="14"/>
      <c r="I28" s="15"/>
      <c r="J28" s="182"/>
      <c r="K28" s="184"/>
      <c r="L28" s="177"/>
      <c r="M28" s="177"/>
    </row>
    <row r="29" spans="1:13" ht="17.25" customHeight="1" thickBot="1" x14ac:dyDescent="0.2">
      <c r="A29" s="186"/>
      <c r="B29" s="17"/>
      <c r="C29" s="17"/>
      <c r="D29" s="17"/>
      <c r="E29" s="17"/>
      <c r="F29" s="17"/>
      <c r="G29" s="17"/>
      <c r="H29" s="17"/>
      <c r="I29" s="18"/>
      <c r="J29" s="182"/>
      <c r="K29" s="184"/>
      <c r="L29" s="177"/>
      <c r="M29" s="177"/>
    </row>
    <row r="30" spans="1:13" ht="32.25" customHeight="1" thickBot="1" x14ac:dyDescent="0.2">
      <c r="A30" s="190" t="s">
        <v>92</v>
      </c>
      <c r="B30" s="179"/>
      <c r="C30" s="179"/>
      <c r="D30" s="98" t="str">
        <f>IF(SUM(D6:D29)=0," ",SUM(D6:D29))</f>
        <v xml:space="preserve"> </v>
      </c>
      <c r="E30" s="98" t="str">
        <f t="shared" ref="E30:J30" si="0">IF(SUM(E6:E29)=0," ",SUM(E6:E29))</f>
        <v xml:space="preserve"> </v>
      </c>
      <c r="F30" s="98" t="str">
        <f t="shared" si="0"/>
        <v xml:space="preserve"> </v>
      </c>
      <c r="G30" s="98" t="str">
        <f t="shared" si="0"/>
        <v xml:space="preserve"> </v>
      </c>
      <c r="H30" s="98" t="str">
        <f t="shared" si="0"/>
        <v xml:space="preserve"> </v>
      </c>
      <c r="I30" s="99" t="str">
        <f t="shared" si="0"/>
        <v xml:space="preserve"> </v>
      </c>
      <c r="J30" s="96" t="str">
        <f t="shared" si="0"/>
        <v xml:space="preserve"> </v>
      </c>
      <c r="K30" s="97" t="s">
        <v>16</v>
      </c>
      <c r="L30" s="20"/>
    </row>
    <row r="31" spans="1:13" x14ac:dyDescent="0.15">
      <c r="A31" t="s">
        <v>18</v>
      </c>
    </row>
    <row r="32" spans="1:13" x14ac:dyDescent="0.15">
      <c r="A32" t="s">
        <v>23</v>
      </c>
    </row>
  </sheetData>
  <sheetProtection insertColumns="0" insertRows="0"/>
  <mergeCells count="41">
    <mergeCell ref="J1:K1"/>
    <mergeCell ref="A2:K2"/>
    <mergeCell ref="D3:E3"/>
    <mergeCell ref="G3:K3"/>
    <mergeCell ref="A6:A9"/>
    <mergeCell ref="J6:J9"/>
    <mergeCell ref="K6:K9"/>
    <mergeCell ref="K4:K5"/>
    <mergeCell ref="D4:I4"/>
    <mergeCell ref="L6:L9"/>
    <mergeCell ref="M6:M9"/>
    <mergeCell ref="A10:A13"/>
    <mergeCell ref="J10:J13"/>
    <mergeCell ref="K10:K13"/>
    <mergeCell ref="L10:L13"/>
    <mergeCell ref="M10:M13"/>
    <mergeCell ref="L14:L17"/>
    <mergeCell ref="M14:M17"/>
    <mergeCell ref="A18:A21"/>
    <mergeCell ref="J18:J21"/>
    <mergeCell ref="K18:K21"/>
    <mergeCell ref="L18:L21"/>
    <mergeCell ref="M18:M21"/>
    <mergeCell ref="A14:A17"/>
    <mergeCell ref="J14:J17"/>
    <mergeCell ref="K14:K17"/>
    <mergeCell ref="L22:L25"/>
    <mergeCell ref="M22:M25"/>
    <mergeCell ref="A26:A29"/>
    <mergeCell ref="J26:J29"/>
    <mergeCell ref="K26:K29"/>
    <mergeCell ref="L26:L29"/>
    <mergeCell ref="M26:M29"/>
    <mergeCell ref="A22:A25"/>
    <mergeCell ref="J22:J25"/>
    <mergeCell ref="K22:K25"/>
    <mergeCell ref="A30:C30"/>
    <mergeCell ref="A4:A5"/>
    <mergeCell ref="B4:B5"/>
    <mergeCell ref="C4:C5"/>
    <mergeCell ref="J4:J5"/>
  </mergeCells>
  <phoneticPr fontId="1"/>
  <pageMargins left="0.59055118110236227" right="0.59055118110236227" top="0.78740157480314965" bottom="0.78740157480314965" header="0.51181102362204722" footer="0.51181102362204722"/>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pane xSplit="1" ySplit="5" topLeftCell="B6" activePane="bottomRight" state="frozen"/>
      <selection pane="topRight" activeCell="B1" sqref="B1"/>
      <selection pane="bottomLeft" activeCell="A6" sqref="A6"/>
      <selection pane="bottomRight" activeCell="A6" sqref="A6:A9"/>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 min="12" max="12" width="8" hidden="1" customWidth="1"/>
    <col min="13" max="13" width="9" hidden="1" customWidth="1"/>
  </cols>
  <sheetData>
    <row r="1" spans="1:13" x14ac:dyDescent="0.15">
      <c r="J1" s="187" t="s">
        <v>71</v>
      </c>
      <c r="K1" s="187"/>
      <c r="L1" s="66"/>
    </row>
    <row r="2" spans="1:13" ht="18.75" x14ac:dyDescent="0.15">
      <c r="A2" s="188" t="s">
        <v>70</v>
      </c>
      <c r="B2" s="188"/>
      <c r="C2" s="188"/>
      <c r="D2" s="188"/>
      <c r="E2" s="188"/>
      <c r="F2" s="188"/>
      <c r="G2" s="188"/>
      <c r="H2" s="188"/>
      <c r="I2" s="188"/>
      <c r="J2" s="188"/>
      <c r="K2" s="188"/>
    </row>
    <row r="3" spans="1:13" ht="20.25" customHeight="1" thickBot="1" x14ac:dyDescent="0.2">
      <c r="A3" t="s">
        <v>90</v>
      </c>
      <c r="C3" s="20" t="s">
        <v>0</v>
      </c>
      <c r="D3" s="189" t="str">
        <f>IF(別紙1!$B$4=0,"",別紙1!$B$4)</f>
        <v/>
      </c>
      <c r="E3" s="189"/>
      <c r="F3" s="68" t="s">
        <v>1</v>
      </c>
      <c r="G3" s="189" t="str">
        <f>IF(別紙1!$F$4=0,"",別紙1!$F$4)</f>
        <v/>
      </c>
      <c r="H3" s="189"/>
      <c r="I3" s="189"/>
      <c r="J3" s="189"/>
      <c r="K3" s="189"/>
      <c r="L3" s="67"/>
    </row>
    <row r="4" spans="1:13" x14ac:dyDescent="0.15">
      <c r="A4" s="191" t="s">
        <v>3</v>
      </c>
      <c r="B4" s="193" t="s">
        <v>0</v>
      </c>
      <c r="C4" s="193" t="s">
        <v>1</v>
      </c>
      <c r="D4" s="198" t="s">
        <v>69</v>
      </c>
      <c r="E4" s="199"/>
      <c r="F4" s="199"/>
      <c r="G4" s="199"/>
      <c r="H4" s="199"/>
      <c r="I4" s="200"/>
      <c r="J4" s="194" t="s">
        <v>20</v>
      </c>
      <c r="K4" s="196" t="s">
        <v>21</v>
      </c>
      <c r="L4" s="69"/>
    </row>
    <row r="5" spans="1:13" x14ac:dyDescent="0.15">
      <c r="A5" s="192"/>
      <c r="B5" s="115"/>
      <c r="C5" s="115"/>
      <c r="D5" s="100" t="str">
        <f>別紙1!C63</f>
        <v/>
      </c>
      <c r="E5" s="100" t="str">
        <f>別紙1!D63</f>
        <v/>
      </c>
      <c r="F5" s="100" t="str">
        <f>別紙1!E63</f>
        <v/>
      </c>
      <c r="G5" s="100" t="str">
        <f>別紙1!F63</f>
        <v/>
      </c>
      <c r="H5" s="100" t="str">
        <f>別紙1!G63</f>
        <v/>
      </c>
      <c r="I5" s="100" t="str">
        <f>別紙1!H63</f>
        <v/>
      </c>
      <c r="J5" s="195"/>
      <c r="K5" s="197"/>
      <c r="L5" s="69" t="s">
        <v>85</v>
      </c>
      <c r="M5" t="s">
        <v>88</v>
      </c>
    </row>
    <row r="6" spans="1:13" ht="17.25" customHeight="1" x14ac:dyDescent="0.15">
      <c r="A6" s="180"/>
      <c r="B6" s="12"/>
      <c r="C6" s="12"/>
      <c r="D6" s="12"/>
      <c r="E6" s="12"/>
      <c r="F6" s="12"/>
      <c r="G6" s="12"/>
      <c r="H6" s="12"/>
      <c r="I6" s="13"/>
      <c r="J6" s="181" t="str">
        <f>IF(SUM(D6:I9)=0," ",SUM(D6:I9))</f>
        <v xml:space="preserve"> </v>
      </c>
      <c r="K6" s="183" t="str">
        <f>IF(MAXA($J$6:$J$29)=J6,"○"," ")</f>
        <v xml:space="preserve"> </v>
      </c>
      <c r="L6" s="177" t="str">
        <f>IF(K6="○",A6,"")</f>
        <v/>
      </c>
      <c r="M6" s="177" t="str">
        <f>IF(K6="○",J6,"")</f>
        <v/>
      </c>
    </row>
    <row r="7" spans="1:13" ht="17.25" customHeight="1" x14ac:dyDescent="0.15">
      <c r="A7" s="180"/>
      <c r="B7" s="14"/>
      <c r="C7" s="14"/>
      <c r="D7" s="14"/>
      <c r="E7" s="14"/>
      <c r="F7" s="14"/>
      <c r="G7" s="14"/>
      <c r="H7" s="14"/>
      <c r="I7" s="15"/>
      <c r="J7" s="182"/>
      <c r="K7" s="184"/>
      <c r="L7" s="177"/>
      <c r="M7" s="177"/>
    </row>
    <row r="8" spans="1:13" ht="17.25" customHeight="1" x14ac:dyDescent="0.15">
      <c r="A8" s="180"/>
      <c r="B8" s="14"/>
      <c r="C8" s="14"/>
      <c r="D8" s="14"/>
      <c r="E8" s="14"/>
      <c r="F8" s="14"/>
      <c r="G8" s="14"/>
      <c r="H8" s="14"/>
      <c r="I8" s="15"/>
      <c r="J8" s="182"/>
      <c r="K8" s="184"/>
      <c r="L8" s="177"/>
      <c r="M8" s="177"/>
    </row>
    <row r="9" spans="1:13" ht="17.25" customHeight="1" x14ac:dyDescent="0.15">
      <c r="A9" s="180"/>
      <c r="B9" s="16"/>
      <c r="C9" s="16"/>
      <c r="D9" s="16"/>
      <c r="E9" s="16"/>
      <c r="F9" s="16"/>
      <c r="G9" s="16"/>
      <c r="H9" s="16"/>
      <c r="I9" s="10"/>
      <c r="J9" s="185"/>
      <c r="K9" s="184"/>
      <c r="L9" s="177"/>
      <c r="M9" s="177"/>
    </row>
    <row r="10" spans="1:13" ht="17.25" customHeight="1" x14ac:dyDescent="0.15">
      <c r="A10" s="180"/>
      <c r="B10" s="12"/>
      <c r="C10" s="12"/>
      <c r="D10" s="12"/>
      <c r="E10" s="12"/>
      <c r="F10" s="12"/>
      <c r="G10" s="12"/>
      <c r="H10" s="12"/>
      <c r="I10" s="13"/>
      <c r="J10" s="181" t="str">
        <f>IF(SUM(D10:I13)=0," ",SUM(D10:I13))</f>
        <v xml:space="preserve"> </v>
      </c>
      <c r="K10" s="183" t="str">
        <f>IF(MAXA($J$6:$J$29)=J10,"○"," ")</f>
        <v xml:space="preserve"> </v>
      </c>
      <c r="L10" s="177" t="str">
        <f>IF(K10="○",A10,"")</f>
        <v/>
      </c>
      <c r="M10" s="177" t="str">
        <f>IF(K10="○",J10,"")</f>
        <v/>
      </c>
    </row>
    <row r="11" spans="1:13" ht="17.25" customHeight="1" x14ac:dyDescent="0.15">
      <c r="A11" s="180"/>
      <c r="B11" s="14"/>
      <c r="C11" s="14"/>
      <c r="D11" s="14"/>
      <c r="E11" s="14"/>
      <c r="F11" s="14"/>
      <c r="G11" s="14"/>
      <c r="H11" s="14"/>
      <c r="I11" s="15"/>
      <c r="J11" s="182"/>
      <c r="K11" s="184"/>
      <c r="L11" s="177"/>
      <c r="M11" s="177"/>
    </row>
    <row r="12" spans="1:13" ht="17.25" customHeight="1" x14ac:dyDescent="0.15">
      <c r="A12" s="180"/>
      <c r="B12" s="14"/>
      <c r="C12" s="14"/>
      <c r="D12" s="14"/>
      <c r="E12" s="14"/>
      <c r="F12" s="14"/>
      <c r="G12" s="14"/>
      <c r="H12" s="14"/>
      <c r="I12" s="15"/>
      <c r="J12" s="182"/>
      <c r="K12" s="184"/>
      <c r="L12" s="177"/>
      <c r="M12" s="177"/>
    </row>
    <row r="13" spans="1:13" ht="17.25" customHeight="1" x14ac:dyDescent="0.15">
      <c r="A13" s="180"/>
      <c r="B13" s="16"/>
      <c r="C13" s="16"/>
      <c r="D13" s="16"/>
      <c r="E13" s="16"/>
      <c r="F13" s="16"/>
      <c r="G13" s="16"/>
      <c r="H13" s="16"/>
      <c r="I13" s="10"/>
      <c r="J13" s="185"/>
      <c r="K13" s="184"/>
      <c r="L13" s="177"/>
      <c r="M13" s="177"/>
    </row>
    <row r="14" spans="1:13" ht="17.25" customHeight="1" x14ac:dyDescent="0.15">
      <c r="A14" s="180"/>
      <c r="B14" s="12"/>
      <c r="C14" s="12"/>
      <c r="D14" s="12"/>
      <c r="E14" s="12"/>
      <c r="F14" s="12"/>
      <c r="G14" s="12"/>
      <c r="H14" s="12"/>
      <c r="I14" s="13"/>
      <c r="J14" s="181" t="str">
        <f>IF(SUM(D14:I17)=0," ",SUM(D14:I17))</f>
        <v xml:space="preserve"> </v>
      </c>
      <c r="K14" s="183" t="str">
        <f>IF(MAXA($J$6:$J$29)=J14,"○"," ")</f>
        <v xml:space="preserve"> </v>
      </c>
      <c r="L14" s="177" t="str">
        <f>IF(K14="○",A14,"")</f>
        <v/>
      </c>
      <c r="M14" s="177" t="str">
        <f>IF(K14="○",J14,"")</f>
        <v/>
      </c>
    </row>
    <row r="15" spans="1:13" ht="17.25" customHeight="1" x14ac:dyDescent="0.15">
      <c r="A15" s="180"/>
      <c r="B15" s="14"/>
      <c r="C15" s="14"/>
      <c r="D15" s="14"/>
      <c r="E15" s="14"/>
      <c r="F15" s="14"/>
      <c r="G15" s="14"/>
      <c r="H15" s="14"/>
      <c r="I15" s="15"/>
      <c r="J15" s="182"/>
      <c r="K15" s="184"/>
      <c r="L15" s="177"/>
      <c r="M15" s="177"/>
    </row>
    <row r="16" spans="1:13" ht="17.25" customHeight="1" x14ac:dyDescent="0.15">
      <c r="A16" s="180"/>
      <c r="B16" s="14"/>
      <c r="C16" s="14"/>
      <c r="D16" s="14"/>
      <c r="E16" s="14"/>
      <c r="F16" s="14"/>
      <c r="G16" s="14"/>
      <c r="H16" s="14"/>
      <c r="I16" s="15"/>
      <c r="J16" s="182"/>
      <c r="K16" s="184"/>
      <c r="L16" s="177"/>
      <c r="M16" s="177"/>
    </row>
    <row r="17" spans="1:13" ht="17.25" customHeight="1" x14ac:dyDescent="0.15">
      <c r="A17" s="180"/>
      <c r="B17" s="16"/>
      <c r="C17" s="16"/>
      <c r="D17" s="16"/>
      <c r="E17" s="16"/>
      <c r="F17" s="16"/>
      <c r="G17" s="16"/>
      <c r="H17" s="16"/>
      <c r="I17" s="10"/>
      <c r="J17" s="182"/>
      <c r="K17" s="184"/>
      <c r="L17" s="177"/>
      <c r="M17" s="177"/>
    </row>
    <row r="18" spans="1:13" ht="17.25" customHeight="1" x14ac:dyDescent="0.15">
      <c r="A18" s="180"/>
      <c r="B18" s="12"/>
      <c r="C18" s="12"/>
      <c r="D18" s="12"/>
      <c r="E18" s="12"/>
      <c r="F18" s="12"/>
      <c r="G18" s="12"/>
      <c r="H18" s="12"/>
      <c r="I18" s="13"/>
      <c r="J18" s="181" t="str">
        <f>IF(SUM(D18:I21)=0," ",SUM(D18:I21))</f>
        <v xml:space="preserve"> </v>
      </c>
      <c r="K18" s="183" t="str">
        <f>IF(MAXA($J$6:$J$29)=J18,"○"," ")</f>
        <v xml:space="preserve"> </v>
      </c>
      <c r="L18" s="177" t="str">
        <f>IF(K18="○",A18,"")</f>
        <v/>
      </c>
      <c r="M18" s="177" t="str">
        <f>IF(K18="○",J18,"")</f>
        <v/>
      </c>
    </row>
    <row r="19" spans="1:13" ht="17.25" customHeight="1" x14ac:dyDescent="0.15">
      <c r="A19" s="180"/>
      <c r="B19" s="14"/>
      <c r="C19" s="14"/>
      <c r="D19" s="14"/>
      <c r="E19" s="14"/>
      <c r="F19" s="14"/>
      <c r="G19" s="14"/>
      <c r="H19" s="14"/>
      <c r="I19" s="15"/>
      <c r="J19" s="182"/>
      <c r="K19" s="184"/>
      <c r="L19" s="177"/>
      <c r="M19" s="177"/>
    </row>
    <row r="20" spans="1:13" ht="17.25" customHeight="1" x14ac:dyDescent="0.15">
      <c r="A20" s="180"/>
      <c r="B20" s="14"/>
      <c r="C20" s="14"/>
      <c r="D20" s="14"/>
      <c r="E20" s="14"/>
      <c r="F20" s="14"/>
      <c r="G20" s="14"/>
      <c r="H20" s="14"/>
      <c r="I20" s="15"/>
      <c r="J20" s="182"/>
      <c r="K20" s="184"/>
      <c r="L20" s="177"/>
      <c r="M20" s="177"/>
    </row>
    <row r="21" spans="1:13" ht="17.25" customHeight="1" x14ac:dyDescent="0.15">
      <c r="A21" s="180"/>
      <c r="B21" s="16"/>
      <c r="C21" s="16"/>
      <c r="D21" s="16"/>
      <c r="E21" s="16"/>
      <c r="F21" s="16"/>
      <c r="G21" s="16"/>
      <c r="H21" s="16"/>
      <c r="I21" s="10"/>
      <c r="J21" s="182"/>
      <c r="K21" s="184"/>
      <c r="L21" s="177"/>
      <c r="M21" s="177"/>
    </row>
    <row r="22" spans="1:13" ht="17.25" customHeight="1" x14ac:dyDescent="0.15">
      <c r="A22" s="180"/>
      <c r="B22" s="12"/>
      <c r="C22" s="12"/>
      <c r="D22" s="12"/>
      <c r="E22" s="12"/>
      <c r="F22" s="12"/>
      <c r="G22" s="12"/>
      <c r="H22" s="12"/>
      <c r="I22" s="13"/>
      <c r="J22" s="181" t="str">
        <f>IF(SUM(D22:I25)=0," ",SUM(D22:I25))</f>
        <v xml:space="preserve"> </v>
      </c>
      <c r="K22" s="183" t="str">
        <f>IF(MAXA($J$6:$J$29)=J22,"○"," ")</f>
        <v xml:space="preserve"> </v>
      </c>
      <c r="L22" s="177" t="str">
        <f>IF(K22="○",A22,"")</f>
        <v/>
      </c>
      <c r="M22" s="177" t="str">
        <f>IF(K22="○",J22,"")</f>
        <v/>
      </c>
    </row>
    <row r="23" spans="1:13" ht="17.25" customHeight="1" x14ac:dyDescent="0.15">
      <c r="A23" s="180"/>
      <c r="B23" s="14"/>
      <c r="C23" s="14"/>
      <c r="D23" s="14"/>
      <c r="E23" s="14"/>
      <c r="F23" s="14"/>
      <c r="G23" s="14"/>
      <c r="H23" s="14"/>
      <c r="I23" s="15"/>
      <c r="J23" s="182"/>
      <c r="K23" s="184"/>
      <c r="L23" s="177"/>
      <c r="M23" s="177"/>
    </row>
    <row r="24" spans="1:13" ht="17.25" customHeight="1" x14ac:dyDescent="0.15">
      <c r="A24" s="180"/>
      <c r="B24" s="14"/>
      <c r="C24" s="14"/>
      <c r="D24" s="14"/>
      <c r="E24" s="14"/>
      <c r="F24" s="14"/>
      <c r="G24" s="14"/>
      <c r="H24" s="14"/>
      <c r="I24" s="15"/>
      <c r="J24" s="182"/>
      <c r="K24" s="184"/>
      <c r="L24" s="177"/>
      <c r="M24" s="177"/>
    </row>
    <row r="25" spans="1:13" ht="17.25" customHeight="1" x14ac:dyDescent="0.15">
      <c r="A25" s="180"/>
      <c r="B25" s="16"/>
      <c r="C25" s="16"/>
      <c r="D25" s="16"/>
      <c r="E25" s="16"/>
      <c r="F25" s="16"/>
      <c r="G25" s="16"/>
      <c r="H25" s="16"/>
      <c r="I25" s="10"/>
      <c r="J25" s="182"/>
      <c r="K25" s="184"/>
      <c r="L25" s="177"/>
      <c r="M25" s="177"/>
    </row>
    <row r="26" spans="1:13" ht="17.25" customHeight="1" x14ac:dyDescent="0.15">
      <c r="A26" s="180"/>
      <c r="B26" s="12"/>
      <c r="C26" s="12"/>
      <c r="D26" s="12"/>
      <c r="E26" s="12"/>
      <c r="F26" s="12"/>
      <c r="G26" s="12"/>
      <c r="H26" s="12"/>
      <c r="I26" s="13"/>
      <c r="J26" s="181" t="str">
        <f>IF(SUM(D26:I29)=0," ",SUM(D26:I29))</f>
        <v xml:space="preserve"> </v>
      </c>
      <c r="K26" s="183" t="str">
        <f>IF(MAXA($J$6:$J$29)=J26,"○"," ")</f>
        <v xml:space="preserve"> </v>
      </c>
      <c r="L26" s="177" t="str">
        <f>IF(K26="○",A26,"")</f>
        <v/>
      </c>
      <c r="M26" s="177" t="str">
        <f>IF(K26="○",J26,"")</f>
        <v/>
      </c>
    </row>
    <row r="27" spans="1:13" ht="17.25" customHeight="1" x14ac:dyDescent="0.15">
      <c r="A27" s="180"/>
      <c r="B27" s="14"/>
      <c r="C27" s="14"/>
      <c r="D27" s="14"/>
      <c r="E27" s="14"/>
      <c r="F27" s="14"/>
      <c r="G27" s="14"/>
      <c r="H27" s="14"/>
      <c r="I27" s="15"/>
      <c r="J27" s="182"/>
      <c r="K27" s="184"/>
      <c r="L27" s="177"/>
      <c r="M27" s="177"/>
    </row>
    <row r="28" spans="1:13" ht="17.25" customHeight="1" x14ac:dyDescent="0.15">
      <c r="A28" s="180"/>
      <c r="B28" s="14"/>
      <c r="C28" s="14"/>
      <c r="D28" s="14"/>
      <c r="E28" s="14"/>
      <c r="F28" s="14"/>
      <c r="G28" s="14"/>
      <c r="H28" s="14"/>
      <c r="I28" s="15"/>
      <c r="J28" s="182"/>
      <c r="K28" s="184"/>
      <c r="L28" s="177"/>
      <c r="M28" s="177"/>
    </row>
    <row r="29" spans="1:13" ht="17.25" customHeight="1" thickBot="1" x14ac:dyDescent="0.2">
      <c r="A29" s="186"/>
      <c r="B29" s="17"/>
      <c r="C29" s="17"/>
      <c r="D29" s="17"/>
      <c r="E29" s="17"/>
      <c r="F29" s="17"/>
      <c r="G29" s="17"/>
      <c r="H29" s="17"/>
      <c r="I29" s="18"/>
      <c r="J29" s="182"/>
      <c r="K29" s="184"/>
      <c r="L29" s="177"/>
      <c r="M29" s="177"/>
    </row>
    <row r="30" spans="1:13" ht="32.25" customHeight="1" thickBot="1" x14ac:dyDescent="0.2">
      <c r="A30" s="190" t="s">
        <v>91</v>
      </c>
      <c r="B30" s="179"/>
      <c r="C30" s="179"/>
      <c r="D30" s="98" t="str">
        <f>IF(SUM(D6:D29)=0," ",SUM(D6:D29))</f>
        <v xml:space="preserve"> </v>
      </c>
      <c r="E30" s="98" t="str">
        <f t="shared" ref="E30:J30" si="0">IF(SUM(E6:E29)=0," ",SUM(E6:E29))</f>
        <v xml:space="preserve"> </v>
      </c>
      <c r="F30" s="98" t="str">
        <f t="shared" si="0"/>
        <v xml:space="preserve"> </v>
      </c>
      <c r="G30" s="98" t="str">
        <f t="shared" si="0"/>
        <v xml:space="preserve"> </v>
      </c>
      <c r="H30" s="98" t="str">
        <f t="shared" si="0"/>
        <v xml:space="preserve"> </v>
      </c>
      <c r="I30" s="99" t="str">
        <f t="shared" si="0"/>
        <v xml:space="preserve"> </v>
      </c>
      <c r="J30" s="96" t="str">
        <f t="shared" si="0"/>
        <v xml:space="preserve"> </v>
      </c>
      <c r="K30" s="97" t="s">
        <v>16</v>
      </c>
      <c r="L30" s="20"/>
    </row>
    <row r="31" spans="1:13" x14ac:dyDescent="0.15">
      <c r="A31" t="s">
        <v>18</v>
      </c>
    </row>
    <row r="32" spans="1:13" x14ac:dyDescent="0.15">
      <c r="A32" t="s">
        <v>23</v>
      </c>
    </row>
  </sheetData>
  <sheetProtection insertColumns="0" insertRows="0"/>
  <mergeCells count="41">
    <mergeCell ref="A30:C30"/>
    <mergeCell ref="A22:A25"/>
    <mergeCell ref="J22:J25"/>
    <mergeCell ref="K22:K25"/>
    <mergeCell ref="L22:L25"/>
    <mergeCell ref="M22:M25"/>
    <mergeCell ref="A26:A29"/>
    <mergeCell ref="J26:J29"/>
    <mergeCell ref="K26:K29"/>
    <mergeCell ref="L26:L29"/>
    <mergeCell ref="M26:M29"/>
    <mergeCell ref="A14:A17"/>
    <mergeCell ref="J14:J17"/>
    <mergeCell ref="K14:K17"/>
    <mergeCell ref="L14:L17"/>
    <mergeCell ref="M14:M17"/>
    <mergeCell ref="A18:A21"/>
    <mergeCell ref="J18:J21"/>
    <mergeCell ref="K18:K21"/>
    <mergeCell ref="L18:L21"/>
    <mergeCell ref="M18:M21"/>
    <mergeCell ref="A6:A9"/>
    <mergeCell ref="J6:J9"/>
    <mergeCell ref="K6:K9"/>
    <mergeCell ref="L6:L9"/>
    <mergeCell ref="M6:M9"/>
    <mergeCell ref="A10:A13"/>
    <mergeCell ref="J10:J13"/>
    <mergeCell ref="K10:K13"/>
    <mergeCell ref="L10:L13"/>
    <mergeCell ref="M10:M13"/>
    <mergeCell ref="J1:K1"/>
    <mergeCell ref="A2:K2"/>
    <mergeCell ref="D3:E3"/>
    <mergeCell ref="G3:K3"/>
    <mergeCell ref="A4:A5"/>
    <mergeCell ref="B4:B5"/>
    <mergeCell ref="C4:C5"/>
    <mergeCell ref="D4:I4"/>
    <mergeCell ref="J4:J5"/>
    <mergeCell ref="K4:K5"/>
  </mergeCells>
  <phoneticPr fontId="1"/>
  <pageMargins left="0.59055118110236227" right="0.59055118110236227" top="0.78740157480314965" bottom="0.78740157480314965"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pane xSplit="1" ySplit="5" topLeftCell="B6" activePane="bottomRight" state="frozen"/>
      <selection pane="topRight" activeCell="B1" sqref="B1"/>
      <selection pane="bottomLeft" activeCell="A6" sqref="A6"/>
      <selection pane="bottomRight" activeCell="A6" sqref="A6:A9"/>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 min="12" max="12" width="8" hidden="1" customWidth="1"/>
    <col min="13" max="13" width="9" hidden="1" customWidth="1"/>
  </cols>
  <sheetData>
    <row r="1" spans="1:13" x14ac:dyDescent="0.15">
      <c r="J1" s="187" t="s">
        <v>71</v>
      </c>
      <c r="K1" s="187"/>
      <c r="L1" s="66"/>
    </row>
    <row r="2" spans="1:13" ht="18.75" x14ac:dyDescent="0.15">
      <c r="A2" s="188" t="s">
        <v>70</v>
      </c>
      <c r="B2" s="188"/>
      <c r="C2" s="188"/>
      <c r="D2" s="188"/>
      <c r="E2" s="188"/>
      <c r="F2" s="188"/>
      <c r="G2" s="188"/>
      <c r="H2" s="188"/>
      <c r="I2" s="188"/>
      <c r="J2" s="188"/>
      <c r="K2" s="188"/>
    </row>
    <row r="3" spans="1:13" ht="20.25" customHeight="1" thickBot="1" x14ac:dyDescent="0.2">
      <c r="A3" t="s">
        <v>97</v>
      </c>
      <c r="C3" s="20" t="s">
        <v>0</v>
      </c>
      <c r="D3" s="189" t="str">
        <f>IF(別紙1!$B$4=0,"",別紙1!$B$4)</f>
        <v/>
      </c>
      <c r="E3" s="189"/>
      <c r="F3" s="68" t="s">
        <v>1</v>
      </c>
      <c r="G3" s="189" t="str">
        <f>IF(別紙1!$F$4=0,"",別紙1!$F$4)</f>
        <v/>
      </c>
      <c r="H3" s="189"/>
      <c r="I3" s="189"/>
      <c r="J3" s="189"/>
      <c r="K3" s="189"/>
      <c r="L3" s="67"/>
    </row>
    <row r="4" spans="1:13" x14ac:dyDescent="0.15">
      <c r="A4" s="191" t="s">
        <v>3</v>
      </c>
      <c r="B4" s="193" t="s">
        <v>0</v>
      </c>
      <c r="C4" s="193" t="s">
        <v>1</v>
      </c>
      <c r="D4" s="198" t="s">
        <v>69</v>
      </c>
      <c r="E4" s="199"/>
      <c r="F4" s="199"/>
      <c r="G4" s="199"/>
      <c r="H4" s="199"/>
      <c r="I4" s="200"/>
      <c r="J4" s="194" t="s">
        <v>20</v>
      </c>
      <c r="K4" s="196" t="s">
        <v>21</v>
      </c>
      <c r="L4" s="69"/>
    </row>
    <row r="5" spans="1:13" x14ac:dyDescent="0.15">
      <c r="A5" s="192"/>
      <c r="B5" s="115"/>
      <c r="C5" s="115"/>
      <c r="D5" s="100" t="str">
        <f>別紙1!C63</f>
        <v/>
      </c>
      <c r="E5" s="100" t="str">
        <f>別紙1!D63</f>
        <v/>
      </c>
      <c r="F5" s="100" t="str">
        <f>別紙1!E63</f>
        <v/>
      </c>
      <c r="G5" s="100" t="str">
        <f>別紙1!F63</f>
        <v/>
      </c>
      <c r="H5" s="100" t="str">
        <f>別紙1!G63</f>
        <v/>
      </c>
      <c r="I5" s="100" t="str">
        <f>別紙1!H63</f>
        <v/>
      </c>
      <c r="J5" s="195"/>
      <c r="K5" s="197"/>
      <c r="L5" s="69" t="s">
        <v>85</v>
      </c>
      <c r="M5" t="s">
        <v>88</v>
      </c>
    </row>
    <row r="6" spans="1:13" ht="17.25" customHeight="1" x14ac:dyDescent="0.15">
      <c r="A6" s="180"/>
      <c r="B6" s="12"/>
      <c r="C6" s="12"/>
      <c r="D6" s="12"/>
      <c r="E6" s="12"/>
      <c r="F6" s="12"/>
      <c r="G6" s="12"/>
      <c r="H6" s="12"/>
      <c r="I6" s="13"/>
      <c r="J6" s="181" t="str">
        <f>IF(SUM(D6:I9)=0," ",SUM(D6:I9))</f>
        <v xml:space="preserve"> </v>
      </c>
      <c r="K6" s="183" t="str">
        <f>IF(MAXA($J$6:$J$29)=J6,"○"," ")</f>
        <v xml:space="preserve"> </v>
      </c>
      <c r="L6" s="177" t="str">
        <f>IF(K6="○",A6,"")</f>
        <v/>
      </c>
      <c r="M6" s="177" t="str">
        <f>IF(K6="○",J6,"")</f>
        <v/>
      </c>
    </row>
    <row r="7" spans="1:13" ht="17.25" customHeight="1" x14ac:dyDescent="0.15">
      <c r="A7" s="180"/>
      <c r="B7" s="14"/>
      <c r="C7" s="14"/>
      <c r="D7" s="14"/>
      <c r="E7" s="14"/>
      <c r="F7" s="14"/>
      <c r="G7" s="14"/>
      <c r="H7" s="14"/>
      <c r="I7" s="15"/>
      <c r="J7" s="182"/>
      <c r="K7" s="184"/>
      <c r="L7" s="177"/>
      <c r="M7" s="177"/>
    </row>
    <row r="8" spans="1:13" ht="17.25" customHeight="1" x14ac:dyDescent="0.15">
      <c r="A8" s="180"/>
      <c r="B8" s="14"/>
      <c r="C8" s="14"/>
      <c r="D8" s="14"/>
      <c r="E8" s="14"/>
      <c r="F8" s="14"/>
      <c r="G8" s="14"/>
      <c r="H8" s="14"/>
      <c r="I8" s="15"/>
      <c r="J8" s="182"/>
      <c r="K8" s="184"/>
      <c r="L8" s="177"/>
      <c r="M8" s="177"/>
    </row>
    <row r="9" spans="1:13" ht="17.25" customHeight="1" x14ac:dyDescent="0.15">
      <c r="A9" s="180"/>
      <c r="B9" s="16"/>
      <c r="C9" s="16"/>
      <c r="D9" s="16"/>
      <c r="E9" s="16"/>
      <c r="F9" s="16"/>
      <c r="G9" s="16"/>
      <c r="H9" s="16"/>
      <c r="I9" s="10"/>
      <c r="J9" s="185"/>
      <c r="K9" s="184"/>
      <c r="L9" s="177"/>
      <c r="M9" s="177"/>
    </row>
    <row r="10" spans="1:13" ht="17.25" customHeight="1" x14ac:dyDescent="0.15">
      <c r="A10" s="180"/>
      <c r="B10" s="12"/>
      <c r="C10" s="12"/>
      <c r="D10" s="12"/>
      <c r="E10" s="12"/>
      <c r="F10" s="12"/>
      <c r="G10" s="12"/>
      <c r="H10" s="12"/>
      <c r="I10" s="13"/>
      <c r="J10" s="181" t="str">
        <f>IF(SUM(D10:I13)=0," ",SUM(D10:I13))</f>
        <v xml:space="preserve"> </v>
      </c>
      <c r="K10" s="183" t="str">
        <f>IF(MAXA($J$6:$J$29)=J10,"○"," ")</f>
        <v xml:space="preserve"> </v>
      </c>
      <c r="L10" s="177" t="str">
        <f>IF(K10="○",A10,"")</f>
        <v/>
      </c>
      <c r="M10" s="177" t="str">
        <f>IF(K10="○",J10,"")</f>
        <v/>
      </c>
    </row>
    <row r="11" spans="1:13" ht="17.25" customHeight="1" x14ac:dyDescent="0.15">
      <c r="A11" s="180"/>
      <c r="B11" s="14"/>
      <c r="C11" s="14"/>
      <c r="D11" s="14"/>
      <c r="E11" s="14"/>
      <c r="F11" s="14"/>
      <c r="G11" s="14"/>
      <c r="H11" s="14"/>
      <c r="I11" s="15"/>
      <c r="J11" s="182"/>
      <c r="K11" s="184"/>
      <c r="L11" s="177"/>
      <c r="M11" s="177"/>
    </row>
    <row r="12" spans="1:13" ht="17.25" customHeight="1" x14ac:dyDescent="0.15">
      <c r="A12" s="180"/>
      <c r="B12" s="14"/>
      <c r="C12" s="14"/>
      <c r="D12" s="14"/>
      <c r="E12" s="14"/>
      <c r="F12" s="14"/>
      <c r="G12" s="14"/>
      <c r="H12" s="14"/>
      <c r="I12" s="15"/>
      <c r="J12" s="182"/>
      <c r="K12" s="184"/>
      <c r="L12" s="177"/>
      <c r="M12" s="177"/>
    </row>
    <row r="13" spans="1:13" ht="17.25" customHeight="1" x14ac:dyDescent="0.15">
      <c r="A13" s="180"/>
      <c r="B13" s="16"/>
      <c r="C13" s="16"/>
      <c r="D13" s="16"/>
      <c r="E13" s="16"/>
      <c r="F13" s="16"/>
      <c r="G13" s="16"/>
      <c r="H13" s="16"/>
      <c r="I13" s="10"/>
      <c r="J13" s="185"/>
      <c r="K13" s="184"/>
      <c r="L13" s="177"/>
      <c r="M13" s="177"/>
    </row>
    <row r="14" spans="1:13" ht="17.25" customHeight="1" x14ac:dyDescent="0.15">
      <c r="A14" s="180"/>
      <c r="B14" s="12"/>
      <c r="C14" s="12"/>
      <c r="D14" s="12"/>
      <c r="E14" s="12"/>
      <c r="F14" s="12"/>
      <c r="G14" s="12"/>
      <c r="H14" s="12"/>
      <c r="I14" s="13"/>
      <c r="J14" s="181" t="str">
        <f>IF(SUM(D14:I17)=0," ",SUM(D14:I17))</f>
        <v xml:space="preserve"> </v>
      </c>
      <c r="K14" s="183" t="str">
        <f>IF(MAXA($J$6:$J$29)=J14,"○"," ")</f>
        <v xml:space="preserve"> </v>
      </c>
      <c r="L14" s="177" t="str">
        <f>IF(K14="○",A14,"")</f>
        <v/>
      </c>
      <c r="M14" s="177" t="str">
        <f>IF(K14="○",J14,"")</f>
        <v/>
      </c>
    </row>
    <row r="15" spans="1:13" ht="17.25" customHeight="1" x14ac:dyDescent="0.15">
      <c r="A15" s="180"/>
      <c r="B15" s="14"/>
      <c r="C15" s="14"/>
      <c r="D15" s="14"/>
      <c r="E15" s="14"/>
      <c r="F15" s="14"/>
      <c r="G15" s="14"/>
      <c r="H15" s="14"/>
      <c r="I15" s="15"/>
      <c r="J15" s="182"/>
      <c r="K15" s="184"/>
      <c r="L15" s="177"/>
      <c r="M15" s="177"/>
    </row>
    <row r="16" spans="1:13" ht="17.25" customHeight="1" x14ac:dyDescent="0.15">
      <c r="A16" s="180"/>
      <c r="B16" s="14"/>
      <c r="C16" s="14"/>
      <c r="D16" s="14"/>
      <c r="E16" s="14"/>
      <c r="F16" s="14"/>
      <c r="G16" s="14"/>
      <c r="H16" s="14"/>
      <c r="I16" s="15"/>
      <c r="J16" s="182"/>
      <c r="K16" s="184"/>
      <c r="L16" s="177"/>
      <c r="M16" s="177"/>
    </row>
    <row r="17" spans="1:13" ht="17.25" customHeight="1" x14ac:dyDescent="0.15">
      <c r="A17" s="180"/>
      <c r="B17" s="16"/>
      <c r="C17" s="16"/>
      <c r="D17" s="16"/>
      <c r="E17" s="16"/>
      <c r="F17" s="16"/>
      <c r="G17" s="16"/>
      <c r="H17" s="16"/>
      <c r="I17" s="10"/>
      <c r="J17" s="182"/>
      <c r="K17" s="184"/>
      <c r="L17" s="177"/>
      <c r="M17" s="177"/>
    </row>
    <row r="18" spans="1:13" ht="17.25" customHeight="1" x14ac:dyDescent="0.15">
      <c r="A18" s="180"/>
      <c r="B18" s="12"/>
      <c r="C18" s="12"/>
      <c r="D18" s="12"/>
      <c r="E18" s="12"/>
      <c r="F18" s="12"/>
      <c r="G18" s="12"/>
      <c r="H18" s="12"/>
      <c r="I18" s="13"/>
      <c r="J18" s="181" t="str">
        <f>IF(SUM(D18:I21)=0," ",SUM(D18:I21))</f>
        <v xml:space="preserve"> </v>
      </c>
      <c r="K18" s="183" t="str">
        <f>IF(MAXA($J$6:$J$29)=J18,"○"," ")</f>
        <v xml:space="preserve"> </v>
      </c>
      <c r="L18" s="177" t="str">
        <f>IF(K18="○",A18,"")</f>
        <v/>
      </c>
      <c r="M18" s="177" t="str">
        <f>IF(K18="○",J18,"")</f>
        <v/>
      </c>
    </row>
    <row r="19" spans="1:13" ht="17.25" customHeight="1" x14ac:dyDescent="0.15">
      <c r="A19" s="180"/>
      <c r="B19" s="14"/>
      <c r="C19" s="14"/>
      <c r="D19" s="14"/>
      <c r="E19" s="14"/>
      <c r="F19" s="14"/>
      <c r="G19" s="14"/>
      <c r="H19" s="14"/>
      <c r="I19" s="15"/>
      <c r="J19" s="182"/>
      <c r="K19" s="184"/>
      <c r="L19" s="177"/>
      <c r="M19" s="177"/>
    </row>
    <row r="20" spans="1:13" ht="17.25" customHeight="1" x14ac:dyDescent="0.15">
      <c r="A20" s="180"/>
      <c r="B20" s="14"/>
      <c r="C20" s="14"/>
      <c r="D20" s="14"/>
      <c r="E20" s="14"/>
      <c r="F20" s="14"/>
      <c r="G20" s="14"/>
      <c r="H20" s="14"/>
      <c r="I20" s="15"/>
      <c r="J20" s="182"/>
      <c r="K20" s="184"/>
      <c r="L20" s="177"/>
      <c r="M20" s="177"/>
    </row>
    <row r="21" spans="1:13" ht="17.25" customHeight="1" x14ac:dyDescent="0.15">
      <c r="A21" s="180"/>
      <c r="B21" s="16"/>
      <c r="C21" s="16"/>
      <c r="D21" s="16"/>
      <c r="E21" s="16"/>
      <c r="F21" s="16"/>
      <c r="G21" s="16"/>
      <c r="H21" s="16"/>
      <c r="I21" s="10"/>
      <c r="J21" s="182"/>
      <c r="K21" s="184"/>
      <c r="L21" s="177"/>
      <c r="M21" s="177"/>
    </row>
    <row r="22" spans="1:13" ht="17.25" customHeight="1" x14ac:dyDescent="0.15">
      <c r="A22" s="180"/>
      <c r="B22" s="12"/>
      <c r="C22" s="12"/>
      <c r="D22" s="12"/>
      <c r="E22" s="12"/>
      <c r="F22" s="12"/>
      <c r="G22" s="12"/>
      <c r="H22" s="12"/>
      <c r="I22" s="13"/>
      <c r="J22" s="181" t="str">
        <f>IF(SUM(D22:I25)=0," ",SUM(D22:I25))</f>
        <v xml:space="preserve"> </v>
      </c>
      <c r="K22" s="183" t="str">
        <f>IF(MAXA($J$6:$J$29)=J22,"○"," ")</f>
        <v xml:space="preserve"> </v>
      </c>
      <c r="L22" s="177" t="str">
        <f>IF(K22="○",A22,"")</f>
        <v/>
      </c>
      <c r="M22" s="177" t="str">
        <f>IF(K22="○",J22,"")</f>
        <v/>
      </c>
    </row>
    <row r="23" spans="1:13" ht="17.25" customHeight="1" x14ac:dyDescent="0.15">
      <c r="A23" s="180"/>
      <c r="B23" s="14"/>
      <c r="C23" s="14"/>
      <c r="D23" s="14"/>
      <c r="E23" s="14"/>
      <c r="F23" s="14"/>
      <c r="G23" s="14"/>
      <c r="H23" s="14"/>
      <c r="I23" s="15"/>
      <c r="J23" s="182"/>
      <c r="K23" s="184"/>
      <c r="L23" s="177"/>
      <c r="M23" s="177"/>
    </row>
    <row r="24" spans="1:13" ht="17.25" customHeight="1" x14ac:dyDescent="0.15">
      <c r="A24" s="180"/>
      <c r="B24" s="14"/>
      <c r="C24" s="14"/>
      <c r="D24" s="14"/>
      <c r="E24" s="14"/>
      <c r="F24" s="14"/>
      <c r="G24" s="14"/>
      <c r="H24" s="14"/>
      <c r="I24" s="15"/>
      <c r="J24" s="182"/>
      <c r="K24" s="184"/>
      <c r="L24" s="177"/>
      <c r="M24" s="177"/>
    </row>
    <row r="25" spans="1:13" ht="17.25" customHeight="1" x14ac:dyDescent="0.15">
      <c r="A25" s="180"/>
      <c r="B25" s="16"/>
      <c r="C25" s="16"/>
      <c r="D25" s="16"/>
      <c r="E25" s="16"/>
      <c r="F25" s="16"/>
      <c r="G25" s="16"/>
      <c r="H25" s="16"/>
      <c r="I25" s="10"/>
      <c r="J25" s="182"/>
      <c r="K25" s="184"/>
      <c r="L25" s="177"/>
      <c r="M25" s="177"/>
    </row>
    <row r="26" spans="1:13" ht="17.25" customHeight="1" x14ac:dyDescent="0.15">
      <c r="A26" s="180"/>
      <c r="B26" s="12"/>
      <c r="C26" s="12"/>
      <c r="D26" s="12"/>
      <c r="E26" s="12"/>
      <c r="F26" s="12"/>
      <c r="G26" s="12"/>
      <c r="H26" s="12"/>
      <c r="I26" s="13"/>
      <c r="J26" s="181" t="str">
        <f>IF(SUM(D26:I29)=0," ",SUM(D26:I29))</f>
        <v xml:space="preserve"> </v>
      </c>
      <c r="K26" s="183" t="str">
        <f>IF(MAXA($J$6:$J$29)=J26,"○"," ")</f>
        <v xml:space="preserve"> </v>
      </c>
      <c r="L26" s="177" t="str">
        <f>IF(K26="○",A26,"")</f>
        <v/>
      </c>
      <c r="M26" s="177" t="str">
        <f>IF(K26="○",J26,"")</f>
        <v/>
      </c>
    </row>
    <row r="27" spans="1:13" ht="17.25" customHeight="1" x14ac:dyDescent="0.15">
      <c r="A27" s="180"/>
      <c r="B27" s="14"/>
      <c r="C27" s="14"/>
      <c r="D27" s="14"/>
      <c r="E27" s="14"/>
      <c r="F27" s="14"/>
      <c r="G27" s="14"/>
      <c r="H27" s="14"/>
      <c r="I27" s="15"/>
      <c r="J27" s="182"/>
      <c r="K27" s="184"/>
      <c r="L27" s="177"/>
      <c r="M27" s="177"/>
    </row>
    <row r="28" spans="1:13" ht="17.25" customHeight="1" x14ac:dyDescent="0.15">
      <c r="A28" s="180"/>
      <c r="B28" s="14"/>
      <c r="C28" s="14"/>
      <c r="D28" s="14"/>
      <c r="E28" s="14"/>
      <c r="F28" s="14"/>
      <c r="G28" s="14"/>
      <c r="H28" s="14"/>
      <c r="I28" s="15"/>
      <c r="J28" s="182"/>
      <c r="K28" s="184"/>
      <c r="L28" s="177"/>
      <c r="M28" s="177"/>
    </row>
    <row r="29" spans="1:13" ht="17.25" customHeight="1" thickBot="1" x14ac:dyDescent="0.2">
      <c r="A29" s="186"/>
      <c r="B29" s="17"/>
      <c r="C29" s="17"/>
      <c r="D29" s="17"/>
      <c r="E29" s="17"/>
      <c r="F29" s="17"/>
      <c r="G29" s="17"/>
      <c r="H29" s="17"/>
      <c r="I29" s="18"/>
      <c r="J29" s="182"/>
      <c r="K29" s="184"/>
      <c r="L29" s="177"/>
      <c r="M29" s="177"/>
    </row>
    <row r="30" spans="1:13" ht="32.25" customHeight="1" thickBot="1" x14ac:dyDescent="0.2">
      <c r="A30" s="190" t="s">
        <v>96</v>
      </c>
      <c r="B30" s="179"/>
      <c r="C30" s="179"/>
      <c r="D30" s="98" t="str">
        <f>IF(SUM(D6:D29)=0," ",SUM(D6:D29))</f>
        <v xml:space="preserve"> </v>
      </c>
      <c r="E30" s="98" t="str">
        <f t="shared" ref="E30:J30" si="0">IF(SUM(E6:E29)=0," ",SUM(E6:E29))</f>
        <v xml:space="preserve"> </v>
      </c>
      <c r="F30" s="98" t="str">
        <f t="shared" si="0"/>
        <v xml:space="preserve"> </v>
      </c>
      <c r="G30" s="98" t="str">
        <f t="shared" si="0"/>
        <v xml:space="preserve"> </v>
      </c>
      <c r="H30" s="98" t="str">
        <f t="shared" si="0"/>
        <v xml:space="preserve"> </v>
      </c>
      <c r="I30" s="99" t="str">
        <f t="shared" si="0"/>
        <v xml:space="preserve"> </v>
      </c>
      <c r="J30" s="96" t="str">
        <f t="shared" si="0"/>
        <v xml:space="preserve"> </v>
      </c>
      <c r="K30" s="97" t="s">
        <v>16</v>
      </c>
      <c r="L30" s="20"/>
    </row>
    <row r="31" spans="1:13" x14ac:dyDescent="0.15">
      <c r="A31" t="s">
        <v>18</v>
      </c>
    </row>
    <row r="32" spans="1:13" x14ac:dyDescent="0.15">
      <c r="A32" t="s">
        <v>23</v>
      </c>
    </row>
  </sheetData>
  <sheetProtection insertColumns="0" insertRows="0"/>
  <mergeCells count="41">
    <mergeCell ref="A30:C30"/>
    <mergeCell ref="A22:A25"/>
    <mergeCell ref="J22:J25"/>
    <mergeCell ref="K22:K25"/>
    <mergeCell ref="L22:L25"/>
    <mergeCell ref="M22:M25"/>
    <mergeCell ref="A26:A29"/>
    <mergeCell ref="J26:J29"/>
    <mergeCell ref="K26:K29"/>
    <mergeCell ref="L26:L29"/>
    <mergeCell ref="M26:M29"/>
    <mergeCell ref="A14:A17"/>
    <mergeCell ref="J14:J17"/>
    <mergeCell ref="K14:K17"/>
    <mergeCell ref="L14:L17"/>
    <mergeCell ref="M14:M17"/>
    <mergeCell ref="A18:A21"/>
    <mergeCell ref="J18:J21"/>
    <mergeCell ref="K18:K21"/>
    <mergeCell ref="L18:L21"/>
    <mergeCell ref="M18:M21"/>
    <mergeCell ref="A6:A9"/>
    <mergeCell ref="J6:J9"/>
    <mergeCell ref="K6:K9"/>
    <mergeCell ref="L6:L9"/>
    <mergeCell ref="M6:M9"/>
    <mergeCell ref="A10:A13"/>
    <mergeCell ref="J10:J13"/>
    <mergeCell ref="K10:K13"/>
    <mergeCell ref="L10:L13"/>
    <mergeCell ref="M10:M13"/>
    <mergeCell ref="J1:K1"/>
    <mergeCell ref="A2:K2"/>
    <mergeCell ref="D3:E3"/>
    <mergeCell ref="G3:K3"/>
    <mergeCell ref="A4:A5"/>
    <mergeCell ref="B4:B5"/>
    <mergeCell ref="C4:C5"/>
    <mergeCell ref="D4:I4"/>
    <mergeCell ref="J4:J5"/>
    <mergeCell ref="K4:K5"/>
  </mergeCells>
  <phoneticPr fontId="1"/>
  <pageMargins left="0.59055118110236227" right="0.59055118110236227" top="0.78740157480314965" bottom="0.78740157480314965" header="0.51181102362204722" footer="0.51181102362204722"/>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85" zoomScaleNormal="85" workbookViewId="0">
      <selection activeCell="C8" sqref="C8"/>
    </sheetView>
  </sheetViews>
  <sheetFormatPr defaultRowHeight="13.5" x14ac:dyDescent="0.15"/>
  <cols>
    <col min="2" max="2" width="11.75" customWidth="1"/>
    <col min="3" max="9" width="15.625" customWidth="1"/>
  </cols>
  <sheetData>
    <row r="1" spans="1:9" ht="14.25" x14ac:dyDescent="0.15">
      <c r="G1" s="201" t="s">
        <v>74</v>
      </c>
      <c r="H1" s="201"/>
      <c r="I1" s="201"/>
    </row>
    <row r="2" spans="1:9" ht="3" customHeight="1" x14ac:dyDescent="0.15">
      <c r="A2" s="50"/>
      <c r="B2" s="50"/>
      <c r="C2" s="50"/>
      <c r="D2" s="50"/>
      <c r="E2" s="50"/>
      <c r="F2" s="50"/>
      <c r="G2" s="50"/>
      <c r="H2" s="50"/>
      <c r="I2" s="50"/>
    </row>
    <row r="3" spans="1:9" s="2" customFormat="1" ht="10.5" customHeight="1" x14ac:dyDescent="0.15">
      <c r="A3" s="202" t="s">
        <v>75</v>
      </c>
      <c r="B3" s="202"/>
      <c r="C3" s="202"/>
      <c r="D3" s="202"/>
      <c r="E3" s="202"/>
      <c r="F3" s="202"/>
      <c r="G3" s="202"/>
      <c r="H3" s="202"/>
      <c r="I3" s="202"/>
    </row>
    <row r="4" spans="1:9" s="2" customFormat="1" ht="9.75" customHeight="1" x14ac:dyDescent="0.15">
      <c r="A4" s="202"/>
      <c r="B4" s="202"/>
      <c r="C4" s="202"/>
      <c r="D4" s="202"/>
      <c r="E4" s="202"/>
      <c r="F4" s="202"/>
      <c r="G4" s="202"/>
      <c r="H4" s="202"/>
      <c r="I4" s="202"/>
    </row>
    <row r="5" spans="1:9" ht="3.75" customHeight="1" thickBot="1" x14ac:dyDescent="0.2">
      <c r="A5" s="48"/>
      <c r="B5" s="48"/>
      <c r="C5" s="48"/>
      <c r="D5" s="48"/>
      <c r="E5" s="48"/>
      <c r="F5" s="48"/>
      <c r="G5" s="48"/>
      <c r="H5" s="48"/>
      <c r="I5" s="48"/>
    </row>
    <row r="6" spans="1:9" ht="19.5" customHeight="1" thickBot="1" x14ac:dyDescent="0.2">
      <c r="A6" s="178" t="s">
        <v>3</v>
      </c>
      <c r="B6" s="179"/>
      <c r="C6" s="179"/>
      <c r="D6" s="179"/>
      <c r="E6" s="179"/>
      <c r="F6" s="203"/>
      <c r="G6" s="36"/>
      <c r="H6" s="36"/>
      <c r="I6" s="36"/>
    </row>
    <row r="7" spans="1:9" ht="6" customHeight="1" thickBot="1" x14ac:dyDescent="0.2">
      <c r="A7" s="48"/>
      <c r="B7" s="48"/>
      <c r="C7" s="48"/>
      <c r="D7" s="48"/>
      <c r="E7" s="48"/>
      <c r="F7" s="48"/>
      <c r="G7" s="48"/>
      <c r="H7" s="48"/>
    </row>
    <row r="8" spans="1:9" ht="18.75" customHeight="1" x14ac:dyDescent="0.15">
      <c r="A8" s="204"/>
      <c r="B8" s="205"/>
      <c r="C8" s="101" t="str">
        <f>別紙1!C63</f>
        <v/>
      </c>
      <c r="D8" s="101" t="str">
        <f>別紙1!D63</f>
        <v/>
      </c>
      <c r="E8" s="101" t="str">
        <f>別紙1!E63</f>
        <v/>
      </c>
      <c r="F8" s="101" t="str">
        <f>別紙1!F63</f>
        <v/>
      </c>
      <c r="G8" s="101" t="str">
        <f>別紙1!G63</f>
        <v/>
      </c>
      <c r="H8" s="101" t="str">
        <f>別紙1!H63</f>
        <v/>
      </c>
      <c r="I8" s="54" t="s">
        <v>76</v>
      </c>
    </row>
    <row r="9" spans="1:9" ht="32.25" customHeight="1" x14ac:dyDescent="0.15">
      <c r="A9" s="170" t="s">
        <v>77</v>
      </c>
      <c r="B9" s="116"/>
      <c r="C9" s="55"/>
      <c r="D9" s="55"/>
      <c r="E9" s="55"/>
      <c r="F9" s="55"/>
      <c r="G9" s="55"/>
      <c r="H9" s="55"/>
      <c r="I9" s="56">
        <f>SUM(C9:H9)</f>
        <v>0</v>
      </c>
    </row>
    <row r="10" spans="1:9" ht="37.5" customHeight="1" thickBot="1" x14ac:dyDescent="0.2">
      <c r="A10" s="213" t="s">
        <v>78</v>
      </c>
      <c r="B10" s="214"/>
      <c r="C10" s="57"/>
      <c r="D10" s="57"/>
      <c r="E10" s="57"/>
      <c r="F10" s="57"/>
      <c r="G10" s="57"/>
      <c r="H10" s="57"/>
      <c r="I10" s="58">
        <f>SUM(C10:H10)</f>
        <v>0</v>
      </c>
    </row>
    <row r="11" spans="1:9" ht="21.75" customHeight="1" thickTop="1" thickBot="1" x14ac:dyDescent="0.2">
      <c r="A11" s="215" t="s">
        <v>79</v>
      </c>
      <c r="B11" s="216"/>
      <c r="C11" s="59">
        <f t="shared" ref="C11:I11" si="0">C9-C10</f>
        <v>0</v>
      </c>
      <c r="D11" s="59">
        <f t="shared" si="0"/>
        <v>0</v>
      </c>
      <c r="E11" s="59">
        <f t="shared" si="0"/>
        <v>0</v>
      </c>
      <c r="F11" s="59">
        <f t="shared" si="0"/>
        <v>0</v>
      </c>
      <c r="G11" s="59">
        <f t="shared" si="0"/>
        <v>0</v>
      </c>
      <c r="H11" s="59">
        <f t="shared" si="0"/>
        <v>0</v>
      </c>
      <c r="I11" s="60">
        <f t="shared" si="0"/>
        <v>0</v>
      </c>
    </row>
    <row r="12" spans="1:9" ht="15" customHeight="1" x14ac:dyDescent="0.15">
      <c r="A12" s="156" t="s">
        <v>80</v>
      </c>
      <c r="B12" s="206"/>
      <c r="C12" s="6"/>
      <c r="D12" s="6"/>
      <c r="E12" s="6"/>
      <c r="F12" s="6"/>
      <c r="G12" s="6"/>
      <c r="H12" s="61"/>
      <c r="I12" s="210"/>
    </row>
    <row r="13" spans="1:9" ht="15" customHeight="1" x14ac:dyDescent="0.15">
      <c r="A13" s="207"/>
      <c r="B13" s="208"/>
      <c r="C13" s="38"/>
      <c r="D13" s="38"/>
      <c r="E13" s="38"/>
      <c r="F13" s="38"/>
      <c r="G13" s="38"/>
      <c r="H13" s="62"/>
      <c r="I13" s="211"/>
    </row>
    <row r="14" spans="1:9" ht="15" customHeight="1" x14ac:dyDescent="0.15">
      <c r="A14" s="207"/>
      <c r="B14" s="208"/>
      <c r="C14" s="38"/>
      <c r="D14" s="38"/>
      <c r="E14" s="38"/>
      <c r="F14" s="38"/>
      <c r="G14" s="38"/>
      <c r="H14" s="62"/>
      <c r="I14" s="211"/>
    </row>
    <row r="15" spans="1:9" ht="15" customHeight="1" x14ac:dyDescent="0.15">
      <c r="A15" s="207"/>
      <c r="B15" s="208"/>
      <c r="C15" s="38"/>
      <c r="D15" s="38"/>
      <c r="E15" s="38"/>
      <c r="F15" s="38"/>
      <c r="G15" s="38"/>
      <c r="H15" s="62"/>
      <c r="I15" s="211"/>
    </row>
    <row r="16" spans="1:9" ht="15" customHeight="1" x14ac:dyDescent="0.15">
      <c r="A16" s="207"/>
      <c r="B16" s="208"/>
      <c r="C16" s="38"/>
      <c r="D16" s="38"/>
      <c r="E16" s="38"/>
      <c r="F16" s="38"/>
      <c r="G16" s="38"/>
      <c r="H16" s="62"/>
      <c r="I16" s="211"/>
    </row>
    <row r="17" spans="1:9" ht="15" customHeight="1" x14ac:dyDescent="0.15">
      <c r="A17" s="207"/>
      <c r="B17" s="208"/>
      <c r="C17" s="38"/>
      <c r="D17" s="38"/>
      <c r="E17" s="38"/>
      <c r="F17" s="38"/>
      <c r="G17" s="38"/>
      <c r="H17" s="62"/>
      <c r="I17" s="211"/>
    </row>
    <row r="18" spans="1:9" ht="15" customHeight="1" x14ac:dyDescent="0.15">
      <c r="A18" s="207"/>
      <c r="B18" s="208"/>
      <c r="C18" s="38"/>
      <c r="D18" s="38"/>
      <c r="E18" s="38"/>
      <c r="F18" s="38"/>
      <c r="G18" s="38"/>
      <c r="H18" s="62"/>
      <c r="I18" s="211"/>
    </row>
    <row r="19" spans="1:9" ht="15" customHeight="1" x14ac:dyDescent="0.15">
      <c r="A19" s="207"/>
      <c r="B19" s="208"/>
      <c r="C19" s="38"/>
      <c r="D19" s="38"/>
      <c r="E19" s="38"/>
      <c r="F19" s="38"/>
      <c r="G19" s="38"/>
      <c r="H19" s="62"/>
      <c r="I19" s="211"/>
    </row>
    <row r="20" spans="1:9" ht="15" customHeight="1" x14ac:dyDescent="0.15">
      <c r="A20" s="207"/>
      <c r="B20" s="208"/>
      <c r="C20" s="38"/>
      <c r="D20" s="38"/>
      <c r="E20" s="38"/>
      <c r="F20" s="38"/>
      <c r="G20" s="38"/>
      <c r="H20" s="62"/>
      <c r="I20" s="211"/>
    </row>
    <row r="21" spans="1:9" ht="15" customHeight="1" x14ac:dyDescent="0.15">
      <c r="A21" s="207"/>
      <c r="B21" s="208"/>
      <c r="C21" s="38"/>
      <c r="D21" s="38"/>
      <c r="E21" s="38"/>
      <c r="F21" s="38"/>
      <c r="G21" s="38"/>
      <c r="H21" s="62"/>
      <c r="I21" s="211"/>
    </row>
    <row r="22" spans="1:9" ht="15" customHeight="1" x14ac:dyDescent="0.15">
      <c r="A22" s="207"/>
      <c r="B22" s="208"/>
      <c r="C22" s="38"/>
      <c r="D22" s="38"/>
      <c r="E22" s="38"/>
      <c r="F22" s="38"/>
      <c r="G22" s="38"/>
      <c r="H22" s="62"/>
      <c r="I22" s="211"/>
    </row>
    <row r="23" spans="1:9" ht="15" customHeight="1" x14ac:dyDescent="0.15">
      <c r="A23" s="207"/>
      <c r="B23" s="208"/>
      <c r="C23" s="38"/>
      <c r="D23" s="38"/>
      <c r="E23" s="38"/>
      <c r="F23" s="38"/>
      <c r="G23" s="38"/>
      <c r="H23" s="62"/>
      <c r="I23" s="211"/>
    </row>
    <row r="24" spans="1:9" ht="15" customHeight="1" x14ac:dyDescent="0.15">
      <c r="A24" s="207"/>
      <c r="B24" s="208"/>
      <c r="C24" s="38"/>
      <c r="D24" s="38"/>
      <c r="E24" s="38"/>
      <c r="F24" s="38"/>
      <c r="G24" s="38"/>
      <c r="H24" s="62"/>
      <c r="I24" s="211"/>
    </row>
    <row r="25" spans="1:9" ht="15" customHeight="1" x14ac:dyDescent="0.15">
      <c r="A25" s="207"/>
      <c r="B25" s="208"/>
      <c r="C25" s="38"/>
      <c r="D25" s="38"/>
      <c r="E25" s="38"/>
      <c r="F25" s="38"/>
      <c r="G25" s="38"/>
      <c r="H25" s="62"/>
      <c r="I25" s="211"/>
    </row>
    <row r="26" spans="1:9" ht="15" customHeight="1" x14ac:dyDescent="0.15">
      <c r="A26" s="207"/>
      <c r="B26" s="208"/>
      <c r="C26" s="38"/>
      <c r="D26" s="38"/>
      <c r="E26" s="38"/>
      <c r="F26" s="38"/>
      <c r="G26" s="38"/>
      <c r="H26" s="62"/>
      <c r="I26" s="211"/>
    </row>
    <row r="27" spans="1:9" ht="15" customHeight="1" x14ac:dyDescent="0.15">
      <c r="A27" s="207"/>
      <c r="B27" s="208"/>
      <c r="C27" s="38"/>
      <c r="D27" s="38"/>
      <c r="E27" s="38"/>
      <c r="F27" s="38"/>
      <c r="G27" s="38"/>
      <c r="H27" s="62"/>
      <c r="I27" s="211"/>
    </row>
    <row r="28" spans="1:9" ht="15" customHeight="1" x14ac:dyDescent="0.15">
      <c r="A28" s="207"/>
      <c r="B28" s="208"/>
      <c r="C28" s="38"/>
      <c r="D28" s="38"/>
      <c r="E28" s="38"/>
      <c r="F28" s="38"/>
      <c r="G28" s="38"/>
      <c r="H28" s="62"/>
      <c r="I28" s="211"/>
    </row>
    <row r="29" spans="1:9" ht="15" customHeight="1" x14ac:dyDescent="0.15">
      <c r="A29" s="207"/>
      <c r="B29" s="208"/>
      <c r="C29" s="38"/>
      <c r="D29" s="38"/>
      <c r="E29" s="38"/>
      <c r="F29" s="38"/>
      <c r="G29" s="38"/>
      <c r="H29" s="62"/>
      <c r="I29" s="211"/>
    </row>
    <row r="30" spans="1:9" ht="15" customHeight="1" x14ac:dyDescent="0.15">
      <c r="A30" s="207"/>
      <c r="B30" s="208"/>
      <c r="C30" s="38"/>
      <c r="D30" s="38"/>
      <c r="E30" s="38"/>
      <c r="F30" s="38"/>
      <c r="G30" s="38"/>
      <c r="H30" s="62"/>
      <c r="I30" s="211"/>
    </row>
    <row r="31" spans="1:9" ht="15" customHeight="1" x14ac:dyDescent="0.15">
      <c r="A31" s="207"/>
      <c r="B31" s="208"/>
      <c r="C31" s="38"/>
      <c r="D31" s="38"/>
      <c r="E31" s="38"/>
      <c r="F31" s="38"/>
      <c r="G31" s="38"/>
      <c r="H31" s="62"/>
      <c r="I31" s="211"/>
    </row>
    <row r="32" spans="1:9" ht="15" customHeight="1" x14ac:dyDescent="0.15">
      <c r="A32" s="207"/>
      <c r="B32" s="208"/>
      <c r="C32" s="38"/>
      <c r="D32" s="38"/>
      <c r="E32" s="38"/>
      <c r="F32" s="38"/>
      <c r="G32" s="38"/>
      <c r="H32" s="62"/>
      <c r="I32" s="211"/>
    </row>
    <row r="33" spans="1:9" ht="15" customHeight="1" x14ac:dyDescent="0.15">
      <c r="A33" s="207"/>
      <c r="B33" s="208"/>
      <c r="C33" s="38"/>
      <c r="D33" s="38"/>
      <c r="E33" s="38"/>
      <c r="F33" s="38"/>
      <c r="G33" s="38"/>
      <c r="H33" s="62"/>
      <c r="I33" s="211"/>
    </row>
    <row r="34" spans="1:9" ht="15" customHeight="1" thickBot="1" x14ac:dyDescent="0.2">
      <c r="A34" s="158"/>
      <c r="B34" s="209"/>
      <c r="C34" s="63"/>
      <c r="D34" s="63"/>
      <c r="E34" s="63"/>
      <c r="F34" s="63"/>
      <c r="G34" s="63"/>
      <c r="H34" s="64"/>
      <c r="I34" s="212"/>
    </row>
    <row r="35" spans="1:9" ht="15" customHeight="1" thickBot="1" x14ac:dyDescent="0.2">
      <c r="A35" s="65" t="s">
        <v>81</v>
      </c>
      <c r="B35" s="51"/>
      <c r="C35" s="19"/>
      <c r="D35" s="19"/>
      <c r="E35" s="19"/>
      <c r="F35" s="19"/>
      <c r="G35" s="19"/>
      <c r="H35" s="19"/>
      <c r="I35" s="19"/>
    </row>
    <row r="36" spans="1:9" ht="15" customHeight="1" x14ac:dyDescent="0.15">
      <c r="A36" s="156" t="s">
        <v>82</v>
      </c>
      <c r="B36" s="206"/>
      <c r="C36" s="6"/>
      <c r="D36" s="6"/>
      <c r="E36" s="6"/>
      <c r="F36" s="6"/>
      <c r="G36" s="6"/>
      <c r="H36" s="61"/>
      <c r="I36" s="210"/>
    </row>
    <row r="37" spans="1:9" ht="15" customHeight="1" x14ac:dyDescent="0.15">
      <c r="A37" s="207"/>
      <c r="B37" s="208"/>
      <c r="C37" s="38"/>
      <c r="D37" s="38"/>
      <c r="E37" s="38"/>
      <c r="F37" s="38"/>
      <c r="G37" s="38"/>
      <c r="H37" s="62"/>
      <c r="I37" s="211"/>
    </row>
    <row r="38" spans="1:9" ht="15" customHeight="1" x14ac:dyDescent="0.15">
      <c r="A38" s="207"/>
      <c r="B38" s="208"/>
      <c r="C38" s="38"/>
      <c r="D38" s="38"/>
      <c r="E38" s="38"/>
      <c r="F38" s="38"/>
      <c r="G38" s="38"/>
      <c r="H38" s="62"/>
      <c r="I38" s="211"/>
    </row>
    <row r="39" spans="1:9" ht="15" customHeight="1" x14ac:dyDescent="0.15">
      <c r="A39" s="207"/>
      <c r="B39" s="208"/>
      <c r="C39" s="38"/>
      <c r="D39" s="38"/>
      <c r="E39" s="38"/>
      <c r="F39" s="38"/>
      <c r="G39" s="38"/>
      <c r="H39" s="62"/>
      <c r="I39" s="211"/>
    </row>
    <row r="40" spans="1:9" ht="15" customHeight="1" x14ac:dyDescent="0.15">
      <c r="A40" s="207"/>
      <c r="B40" s="208"/>
      <c r="C40" s="38"/>
      <c r="D40" s="38"/>
      <c r="E40" s="38"/>
      <c r="F40" s="38"/>
      <c r="G40" s="38"/>
      <c r="H40" s="62"/>
      <c r="I40" s="211"/>
    </row>
    <row r="41" spans="1:9" ht="15" customHeight="1" x14ac:dyDescent="0.15">
      <c r="A41" s="207"/>
      <c r="B41" s="208"/>
      <c r="C41" s="38"/>
      <c r="D41" s="38"/>
      <c r="E41" s="38"/>
      <c r="F41" s="38"/>
      <c r="G41" s="38"/>
      <c r="H41" s="62"/>
      <c r="I41" s="211"/>
    </row>
    <row r="42" spans="1:9" ht="15" customHeight="1" x14ac:dyDescent="0.15">
      <c r="A42" s="207"/>
      <c r="B42" s="208"/>
      <c r="C42" s="38"/>
      <c r="D42" s="38"/>
      <c r="E42" s="38"/>
      <c r="F42" s="38"/>
      <c r="G42" s="38"/>
      <c r="H42" s="62"/>
      <c r="I42" s="211"/>
    </row>
    <row r="43" spans="1:9" ht="15" customHeight="1" x14ac:dyDescent="0.15">
      <c r="A43" s="207"/>
      <c r="B43" s="208"/>
      <c r="C43" s="38"/>
      <c r="D43" s="38"/>
      <c r="E43" s="38"/>
      <c r="F43" s="38"/>
      <c r="G43" s="38"/>
      <c r="H43" s="62"/>
      <c r="I43" s="211"/>
    </row>
    <row r="44" spans="1:9" ht="15" customHeight="1" x14ac:dyDescent="0.15">
      <c r="A44" s="207"/>
      <c r="B44" s="208"/>
      <c r="C44" s="38"/>
      <c r="D44" s="38"/>
      <c r="E44" s="38"/>
      <c r="F44" s="38"/>
      <c r="G44" s="38"/>
      <c r="H44" s="62"/>
      <c r="I44" s="211"/>
    </row>
    <row r="45" spans="1:9" ht="15" customHeight="1" x14ac:dyDescent="0.15">
      <c r="A45" s="207"/>
      <c r="B45" s="208"/>
      <c r="C45" s="38"/>
      <c r="D45" s="38"/>
      <c r="E45" s="38"/>
      <c r="F45" s="38"/>
      <c r="G45" s="38"/>
      <c r="H45" s="62"/>
      <c r="I45" s="211"/>
    </row>
    <row r="46" spans="1:9" ht="15" customHeight="1" x14ac:dyDescent="0.15">
      <c r="A46" s="207"/>
      <c r="B46" s="208"/>
      <c r="C46" s="38"/>
      <c r="D46" s="38"/>
      <c r="E46" s="38"/>
      <c r="F46" s="38"/>
      <c r="G46" s="38"/>
      <c r="H46" s="62"/>
      <c r="I46" s="211"/>
    </row>
    <row r="47" spans="1:9" ht="15" customHeight="1" x14ac:dyDescent="0.15">
      <c r="A47" s="207"/>
      <c r="B47" s="208"/>
      <c r="C47" s="38"/>
      <c r="D47" s="38"/>
      <c r="E47" s="38"/>
      <c r="F47" s="38"/>
      <c r="G47" s="38"/>
      <c r="H47" s="62"/>
      <c r="I47" s="211"/>
    </row>
    <row r="48" spans="1:9" ht="15" customHeight="1" x14ac:dyDescent="0.15">
      <c r="A48" s="207"/>
      <c r="B48" s="208"/>
      <c r="C48" s="38"/>
      <c r="D48" s="38"/>
      <c r="E48" s="38"/>
      <c r="F48" s="38"/>
      <c r="G48" s="38"/>
      <c r="H48" s="62"/>
      <c r="I48" s="211"/>
    </row>
    <row r="49" spans="1:9" ht="15" customHeight="1" x14ac:dyDescent="0.15">
      <c r="A49" s="207"/>
      <c r="B49" s="208"/>
      <c r="C49" s="38"/>
      <c r="D49" s="38"/>
      <c r="E49" s="38"/>
      <c r="F49" s="38"/>
      <c r="G49" s="38"/>
      <c r="H49" s="62"/>
      <c r="I49" s="211"/>
    </row>
    <row r="50" spans="1:9" ht="15" customHeight="1" x14ac:dyDescent="0.15">
      <c r="A50" s="207"/>
      <c r="B50" s="208"/>
      <c r="C50" s="38"/>
      <c r="D50" s="38"/>
      <c r="E50" s="38"/>
      <c r="F50" s="38"/>
      <c r="G50" s="38"/>
      <c r="H50" s="62"/>
      <c r="I50" s="211"/>
    </row>
    <row r="51" spans="1:9" ht="15" customHeight="1" x14ac:dyDescent="0.15">
      <c r="A51" s="207"/>
      <c r="B51" s="208"/>
      <c r="C51" s="38"/>
      <c r="D51" s="38"/>
      <c r="E51" s="38"/>
      <c r="F51" s="38"/>
      <c r="G51" s="38"/>
      <c r="H51" s="62"/>
      <c r="I51" s="211"/>
    </row>
    <row r="52" spans="1:9" ht="15" customHeight="1" x14ac:dyDescent="0.15">
      <c r="A52" s="207"/>
      <c r="B52" s="208"/>
      <c r="C52" s="38"/>
      <c r="D52" s="38"/>
      <c r="E52" s="38"/>
      <c r="F52" s="38"/>
      <c r="G52" s="38"/>
      <c r="H52" s="62"/>
      <c r="I52" s="211"/>
    </row>
    <row r="53" spans="1:9" ht="15" customHeight="1" x14ac:dyDescent="0.15">
      <c r="A53" s="207"/>
      <c r="B53" s="208"/>
      <c r="C53" s="38"/>
      <c r="D53" s="38"/>
      <c r="E53" s="38"/>
      <c r="F53" s="38"/>
      <c r="G53" s="38"/>
      <c r="H53" s="62"/>
      <c r="I53" s="211"/>
    </row>
    <row r="54" spans="1:9" ht="15" customHeight="1" x14ac:dyDescent="0.15">
      <c r="A54" s="207"/>
      <c r="B54" s="208"/>
      <c r="C54" s="38"/>
      <c r="D54" s="38"/>
      <c r="E54" s="38"/>
      <c r="F54" s="38"/>
      <c r="G54" s="38"/>
      <c r="H54" s="62"/>
      <c r="I54" s="211"/>
    </row>
    <row r="55" spans="1:9" ht="15" customHeight="1" x14ac:dyDescent="0.15">
      <c r="A55" s="207"/>
      <c r="B55" s="208"/>
      <c r="C55" s="38"/>
      <c r="D55" s="38"/>
      <c r="E55" s="38"/>
      <c r="F55" s="38"/>
      <c r="G55" s="38"/>
      <c r="H55" s="62"/>
      <c r="I55" s="211"/>
    </row>
    <row r="56" spans="1:9" ht="15" customHeight="1" x14ac:dyDescent="0.15">
      <c r="A56" s="207"/>
      <c r="B56" s="208"/>
      <c r="C56" s="38"/>
      <c r="D56" s="38"/>
      <c r="E56" s="38"/>
      <c r="F56" s="38"/>
      <c r="G56" s="38"/>
      <c r="H56" s="62"/>
      <c r="I56" s="211"/>
    </row>
    <row r="57" spans="1:9" ht="15" customHeight="1" x14ac:dyDescent="0.15">
      <c r="A57" s="207"/>
      <c r="B57" s="208"/>
      <c r="C57" s="38"/>
      <c r="D57" s="38"/>
      <c r="E57" s="38"/>
      <c r="F57" s="38"/>
      <c r="G57" s="38"/>
      <c r="H57" s="62"/>
      <c r="I57" s="211"/>
    </row>
    <row r="58" spans="1:9" ht="15" customHeight="1" thickBot="1" x14ac:dyDescent="0.2">
      <c r="A58" s="158"/>
      <c r="B58" s="209"/>
      <c r="C58" s="63"/>
      <c r="D58" s="63"/>
      <c r="E58" s="63"/>
      <c r="F58" s="63"/>
      <c r="G58" s="63"/>
      <c r="H58" s="64"/>
      <c r="I58" s="212"/>
    </row>
    <row r="59" spans="1:9" x14ac:dyDescent="0.15">
      <c r="A59" s="65" t="s">
        <v>81</v>
      </c>
    </row>
  </sheetData>
  <mergeCells count="12">
    <mergeCell ref="A36:B58"/>
    <mergeCell ref="I36:I58"/>
    <mergeCell ref="A9:B9"/>
    <mergeCell ref="A10:B10"/>
    <mergeCell ref="A11:B11"/>
    <mergeCell ref="A12:B34"/>
    <mergeCell ref="I12:I34"/>
    <mergeCell ref="G1:I1"/>
    <mergeCell ref="A3:I4"/>
    <mergeCell ref="A6:B6"/>
    <mergeCell ref="C6:F6"/>
    <mergeCell ref="A8:B8"/>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別紙1</vt:lpstr>
      <vt:lpstr>別紙2_訪問</vt:lpstr>
      <vt:lpstr>別紙2_通所</vt:lpstr>
      <vt:lpstr>別紙2_福祉用具</vt:lpstr>
      <vt:lpstr>別紙4_訪問</vt:lpstr>
      <vt:lpstr>別紙4_通所</vt:lpstr>
      <vt:lpstr>別紙4_福祉用具</vt:lpstr>
      <vt:lpstr>参考様式１</vt:lpstr>
      <vt:lpstr>別紙4_通所!Print_Area</vt:lpstr>
      <vt:lpstr>別紙4_福祉用具!Print_Area</vt:lpstr>
      <vt:lpstr>別紙4_訪問!Print_Area</vt:lpstr>
      <vt:lpstr>参考様式１!Print_Titles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羽生市</cp:lastModifiedBy>
  <cp:lastPrinted>2018-08-13T05:15:52Z</cp:lastPrinted>
  <dcterms:created xsi:type="dcterms:W3CDTF">2006-08-18T02:34:56Z</dcterms:created>
  <dcterms:modified xsi:type="dcterms:W3CDTF">2018-08-13T06:25:14Z</dcterms:modified>
</cp:coreProperties>
</file>