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Default Extension="bin" ContentType="application/vnd.openxmlformats-officedocument.spreadsheetml.printerSettings"/>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omments4.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3" Type="http://schemas.openxmlformats.org/officeDocument/2006/relationships/extended-properties" Target="docProps/app.xml" /><Relationship Id="rId2" Type="http://schemas.openxmlformats.org/package/2006/relationships/metadata/core-properties" Target="docProps/core.xml" /></Relationships>
</file>

<file path=xl/workbook.xml><?xml version="1.0" encoding="utf-8"?>
<workbook xmlns="http://schemas.openxmlformats.org/spreadsheetml/2006/main" xmlns:r="http://schemas.openxmlformats.org/officeDocument/2006/relationships" xmlns:xr="http://schemas.microsoft.com/office/spreadsheetml/2014/revision" xmlns:mc="http://schemas.openxmlformats.org/markup-compatibility/2006" xmlns:xr10="http://schemas.microsoft.com/office/spreadsheetml/2016/revision10" xmlns:xr2="http://schemas.microsoft.com/office/spreadsheetml/2015/revision2" xmlns:xr6="http://schemas.microsoft.com/office/spreadsheetml/2016/revision6" xmlns:x15="http://schemas.microsoft.com/office/spreadsheetml/2010/11/main" mc:Ignorable="x15 xr xr6 xr10 xr2">
  <fileVersion appName="xl" lastEdited="7" lowestEdited="7" rupBuild="20390"/>
  <workbookPr hidePivotFieldList="1" defaultThemeVersion="166925"/>
  <mc:AlternateContent xmlns:mc="http://schemas.openxmlformats.org/markup-compatibility/2006">
    <mc:Choice Requires="x15">
      <x15ac:absPath xmlns:x15ac="http://schemas.microsoft.com/office/spreadsheetml/2010/11/ac" url="C:\Users\107217\Box\【02_課所共有】09_04_生産振興課\R04年度\文書ファイル\03野菜担当\50_国庫事業等\50_09_その他の事業\50_09_040_省エネ型施設園芸産地育成緊急対策事業通知・報告等_(5)\6月補正\06_応募要領（１次・２次）\"/>
    </mc:Choice>
  </mc:AlternateContent>
  <bookViews>
    <workbookView xWindow="0" yWindow="0" windowWidth="28800" windowHeight="12390" tabRatio="844" activeTab="3"/>
  </bookViews>
  <sheets>
    <sheet name="総括表1" sheetId="5" r:id="rId2"/>
    <sheet name="総括表2" sheetId="23" r:id="rId3"/>
    <sheet name="リスト" sheetId="3" state="hidden" r:id="rId4"/>
    <sheet name="1" sheetId="34" r:id="rId5"/>
    <sheet name="2" sheetId="42" r:id="rId6"/>
    <sheet name="3" sheetId="43" r:id="rId7"/>
    <sheet name="4" sheetId="44" r:id="rId8"/>
    <sheet name="5" sheetId="45" r:id="rId9"/>
    <sheet name="6" sheetId="46" r:id="rId10"/>
    <sheet name="7" sheetId="47" r:id="rId11"/>
    <sheet name="8" sheetId="48" r:id="rId12"/>
    <sheet name="9" sheetId="49" r:id="rId13"/>
    <sheet name="10" sheetId="50" r:id="rId14"/>
    <sheet name="11" sheetId="51" r:id="rId15"/>
    <sheet name="12" sheetId="52" r:id="rId16"/>
    <sheet name="13" sheetId="53" r:id="rId17"/>
    <sheet name="14" sheetId="54" r:id="rId18"/>
    <sheet name="15" sheetId="55" r:id="rId19"/>
    <sheet name="16" sheetId="56" r:id="rId20"/>
    <sheet name="17" sheetId="57" r:id="rId21"/>
    <sheet name="18" sheetId="58" r:id="rId22"/>
    <sheet name="19" sheetId="59" r:id="rId23"/>
    <sheet name="20" sheetId="60" r:id="rId24"/>
    <sheet name="21" sheetId="61" r:id="rId25"/>
    <sheet name="22" sheetId="62" r:id="rId26"/>
    <sheet name="23" sheetId="63" r:id="rId27"/>
    <sheet name="24" sheetId="64" r:id="rId28"/>
    <sheet name="25" sheetId="65" r:id="rId29"/>
    <sheet name="26" sheetId="66" r:id="rId30"/>
    <sheet name="27" sheetId="67" r:id="rId31"/>
    <sheet name="28" sheetId="68" r:id="rId32"/>
    <sheet name="29" sheetId="69" r:id="rId33"/>
    <sheet name="30" sheetId="70" r:id="rId34"/>
    <sheet name="31" sheetId="71" r:id="rId35"/>
    <sheet name="32" sheetId="72" r:id="rId36"/>
    <sheet name="33" sheetId="73" r:id="rId37"/>
    <sheet name="34" sheetId="74" r:id="rId38"/>
    <sheet name="35" sheetId="75" r:id="rId39"/>
    <sheet name="36" sheetId="76" r:id="rId40"/>
    <sheet name="37" sheetId="77" r:id="rId41"/>
    <sheet name="38" sheetId="78" r:id="rId42"/>
    <sheet name="39" sheetId="79" r:id="rId43"/>
    <sheet name="40" sheetId="80" r:id="rId44"/>
    <sheet name="41" sheetId="81" r:id="rId45"/>
    <sheet name="42" sheetId="82" r:id="rId46"/>
    <sheet name="43" sheetId="83" r:id="rId47"/>
    <sheet name="44" sheetId="84" r:id="rId48"/>
    <sheet name="45" sheetId="85" r:id="rId49"/>
    <sheet name="46" sheetId="86" r:id="rId50"/>
    <sheet name="47" sheetId="87" r:id="rId51"/>
    <sheet name="48" sheetId="88" r:id="rId52"/>
    <sheet name="49" sheetId="89" r:id="rId53"/>
    <sheet name="50" sheetId="90" r:id="rId54"/>
    <sheet name="51" sheetId="91" r:id="rId55"/>
    <sheet name="52" sheetId="92" r:id="rId56"/>
    <sheet name="53" sheetId="93" r:id="rId57"/>
    <sheet name="54" sheetId="94" r:id="rId58"/>
    <sheet name="55" sheetId="95" r:id="rId59"/>
    <sheet name="56" sheetId="96" r:id="rId60"/>
    <sheet name="57" sheetId="97" r:id="rId61"/>
    <sheet name="58" sheetId="98" r:id="rId62"/>
    <sheet name="59" sheetId="99" r:id="rId63"/>
    <sheet name="60" sheetId="100" r:id="rId64"/>
    <sheet name="61" sheetId="101" r:id="rId65"/>
    <sheet name="62" sheetId="102" r:id="rId66"/>
    <sheet name="63" sheetId="103" r:id="rId67"/>
    <sheet name="64" sheetId="104" r:id="rId68"/>
    <sheet name="65" sheetId="105" r:id="rId69"/>
    <sheet name="66" sheetId="106" r:id="rId70"/>
    <sheet name="67" sheetId="107" r:id="rId71"/>
    <sheet name="68" sheetId="108" r:id="rId72"/>
    <sheet name="69" sheetId="109" r:id="rId73"/>
    <sheet name="70" sheetId="110" r:id="rId74"/>
    <sheet name="71" sheetId="111" r:id="rId75"/>
    <sheet name="72" sheetId="112" r:id="rId76"/>
    <sheet name="73" sheetId="113" r:id="rId77"/>
    <sheet name="74" sheetId="114" r:id="rId78"/>
    <sheet name="75" sheetId="115" r:id="rId79"/>
    <sheet name="76" sheetId="116" r:id="rId80"/>
    <sheet name="77" sheetId="117" r:id="rId81"/>
    <sheet name="78" sheetId="118" r:id="rId82"/>
    <sheet name="79" sheetId="119" r:id="rId83"/>
    <sheet name="80" sheetId="120" r:id="rId84"/>
    <sheet name="81" sheetId="121" r:id="rId85"/>
    <sheet name="82" sheetId="122" r:id="rId86"/>
    <sheet name="83" sheetId="123" r:id="rId87"/>
    <sheet name="84" sheetId="124" r:id="rId88"/>
    <sheet name="85" sheetId="125" r:id="rId89"/>
    <sheet name="86" sheetId="126" r:id="rId90"/>
    <sheet name="87" sheetId="127" r:id="rId91"/>
    <sheet name="88" sheetId="128" r:id="rId92"/>
    <sheet name="89" sheetId="129" r:id="rId93"/>
    <sheet name="90" sheetId="130" r:id="rId94"/>
    <sheet name="91" sheetId="131" r:id="rId95"/>
    <sheet name="92" sheetId="132" r:id="rId96"/>
    <sheet name="93" sheetId="133" r:id="rId97"/>
    <sheet name="94" sheetId="134" r:id="rId98"/>
    <sheet name="95" sheetId="135" r:id="rId99"/>
    <sheet name="96" sheetId="136" r:id="rId100"/>
    <sheet name="97" sheetId="137" r:id="rId101"/>
    <sheet name="98" sheetId="138" r:id="rId102"/>
    <sheet name="99" sheetId="139" r:id="rId103"/>
    <sheet name="100" sheetId="140" r:id="rId104"/>
  </sheets>
  <definedNames>
    <definedName name="_xlnm.Print_Area" localSheetId="3">'1'!$A$1:$P$87</definedName>
    <definedName name="_xlnm.Print_Area" localSheetId="12">'10'!$A$1:$M$87</definedName>
    <definedName name="_xlnm.Print_Area" localSheetId="102">'100'!$A$1:$M$87</definedName>
    <definedName name="_xlnm.Print_Area" localSheetId="13">'11'!$A$1:$M$87</definedName>
    <definedName name="_xlnm.Print_Area" localSheetId="14">'12'!$A$1:$M$87</definedName>
    <definedName name="_xlnm.Print_Area" localSheetId="15">'13'!$A$1:$M$87</definedName>
    <definedName name="_xlnm.Print_Area" localSheetId="16">'14'!$A$1:$M$87</definedName>
    <definedName name="_xlnm.Print_Area" localSheetId="17">'15'!$A$1:$M$87</definedName>
    <definedName name="_xlnm.Print_Area" localSheetId="18">'16'!$A$1:$M$87</definedName>
    <definedName name="_xlnm.Print_Area" localSheetId="19">'17'!$A$1:$M$87</definedName>
    <definedName name="_xlnm.Print_Area" localSheetId="20">'18'!$A$1:$M$87</definedName>
    <definedName name="_xlnm.Print_Area" localSheetId="21">'19'!$A$1:$M$87</definedName>
    <definedName name="_xlnm.Print_Area" localSheetId="4">'2'!$A$1:$M$87</definedName>
    <definedName name="_xlnm.Print_Area" localSheetId="22">'20'!$A$1:$M$87</definedName>
    <definedName name="_xlnm.Print_Area" localSheetId="23">'21'!$A$1:$M$87</definedName>
    <definedName name="_xlnm.Print_Area" localSheetId="24">'22'!$A$1:$M$87</definedName>
    <definedName name="_xlnm.Print_Area" localSheetId="25">'23'!$A$1:$M$87</definedName>
    <definedName name="_xlnm.Print_Area" localSheetId="26">'24'!$A$1:$M$87</definedName>
    <definedName name="_xlnm.Print_Area" localSheetId="27">'25'!$A$1:$M$87</definedName>
    <definedName name="_xlnm.Print_Area" localSheetId="28">'26'!$A$1:$M$87</definedName>
    <definedName name="_xlnm.Print_Area" localSheetId="29">'27'!$A$1:$M$87</definedName>
    <definedName name="_xlnm.Print_Area" localSheetId="30">'28'!$A$1:$M$87</definedName>
    <definedName name="_xlnm.Print_Area" localSheetId="31">'29'!$A$1:$M$87</definedName>
    <definedName name="_xlnm.Print_Area" localSheetId="5">'3'!$A$1:$M$87</definedName>
    <definedName name="_xlnm.Print_Area" localSheetId="32">'30'!$A$1:$M$87</definedName>
    <definedName name="_xlnm.Print_Area" localSheetId="33">'31'!$A$1:$M$87</definedName>
    <definedName name="_xlnm.Print_Area" localSheetId="34">'32'!$A$1:$M$87</definedName>
    <definedName name="_xlnm.Print_Area" localSheetId="35">'33'!$A$1:$M$87</definedName>
    <definedName name="_xlnm.Print_Area" localSheetId="36">'34'!$A$1:$M$87</definedName>
    <definedName name="_xlnm.Print_Area" localSheetId="37">'35'!$A$1:$M$87</definedName>
    <definedName name="_xlnm.Print_Area" localSheetId="38">'36'!$A$1:$M$87</definedName>
    <definedName name="_xlnm.Print_Area" localSheetId="39">'37'!$A$1:$M$87</definedName>
    <definedName name="_xlnm.Print_Area" localSheetId="40">'38'!$A$1:$M$87</definedName>
    <definedName name="_xlnm.Print_Area" localSheetId="41">'39'!$A$1:$M$87</definedName>
    <definedName name="_xlnm.Print_Area" localSheetId="6">'4'!$A$1:$M$87</definedName>
    <definedName name="_xlnm.Print_Area" localSheetId="42">'40'!$A$1:$M$87</definedName>
    <definedName name="_xlnm.Print_Area" localSheetId="43">'41'!$A$1:$M$87</definedName>
    <definedName name="_xlnm.Print_Area" localSheetId="44">'42'!$A$1:$M$87</definedName>
    <definedName name="_xlnm.Print_Area" localSheetId="45">'43'!$A$1:$M$87</definedName>
    <definedName name="_xlnm.Print_Area" localSheetId="46">'44'!$A$1:$M$87</definedName>
    <definedName name="_xlnm.Print_Area" localSheetId="47">'45'!$A$1:$M$87</definedName>
    <definedName name="_xlnm.Print_Area" localSheetId="48">'46'!$A$1:$M$87</definedName>
    <definedName name="_xlnm.Print_Area" localSheetId="49">'47'!$A$1:$M$87</definedName>
    <definedName name="_xlnm.Print_Area" localSheetId="50">'48'!$A$1:$M$87</definedName>
    <definedName name="_xlnm.Print_Area" localSheetId="51">'49'!$A$1:$M$87</definedName>
    <definedName name="_xlnm.Print_Area" localSheetId="7">'5'!$A$1:$M$87</definedName>
    <definedName name="_xlnm.Print_Area" localSheetId="52">'50'!$A$1:$M$87</definedName>
    <definedName name="_xlnm.Print_Area" localSheetId="53">'51'!$A$1:$M$87</definedName>
    <definedName name="_xlnm.Print_Area" localSheetId="54">'52'!$A$1:$M$87</definedName>
    <definedName name="_xlnm.Print_Area" localSheetId="55">'53'!$A$1:$M$87</definedName>
    <definedName name="_xlnm.Print_Area" localSheetId="56">'54'!$A$1:$M$87</definedName>
    <definedName name="_xlnm.Print_Area" localSheetId="57">'55'!$A$1:$M$87</definedName>
    <definedName name="_xlnm.Print_Area" localSheetId="58">'56'!$A$1:$M$87</definedName>
    <definedName name="_xlnm.Print_Area" localSheetId="59">'57'!$A$1:$M$87</definedName>
    <definedName name="_xlnm.Print_Area" localSheetId="60">'58'!$A$1:$M$87</definedName>
    <definedName name="_xlnm.Print_Area" localSheetId="61">'59'!$A$1:$M$87</definedName>
    <definedName name="_xlnm.Print_Area" localSheetId="8">'6'!$A$1:$M$87</definedName>
    <definedName name="_xlnm.Print_Area" localSheetId="62">'60'!$A$1:$M$87</definedName>
    <definedName name="_xlnm.Print_Area" localSheetId="63">'61'!$A$1:$M$87</definedName>
    <definedName name="_xlnm.Print_Area" localSheetId="64">'62'!$A$1:$M$87</definedName>
    <definedName name="_xlnm.Print_Area" localSheetId="65">'63'!$A$1:$M$87</definedName>
    <definedName name="_xlnm.Print_Area" localSheetId="66">'64'!$A$1:$M$87</definedName>
    <definedName name="_xlnm.Print_Area" localSheetId="67">'65'!$A$1:$M$87</definedName>
    <definedName name="_xlnm.Print_Area" localSheetId="68">'66'!$A$1:$M$87</definedName>
    <definedName name="_xlnm.Print_Area" localSheetId="69">'67'!$A$1:$M$87</definedName>
    <definedName name="_xlnm.Print_Area" localSheetId="70">'68'!$A$1:$M$87</definedName>
    <definedName name="_xlnm.Print_Area" localSheetId="71">'69'!$A$1:$M$87</definedName>
    <definedName name="_xlnm.Print_Area" localSheetId="9">'7'!$A$1:$M$87</definedName>
    <definedName name="_xlnm.Print_Area" localSheetId="72">'70'!$A$1:$M$87</definedName>
    <definedName name="_xlnm.Print_Area" localSheetId="73">'71'!$A$1:$M$87</definedName>
    <definedName name="_xlnm.Print_Area" localSheetId="74">'72'!$A$1:$M$87</definedName>
    <definedName name="_xlnm.Print_Area" localSheetId="75">'73'!$A$1:$M$87</definedName>
    <definedName name="_xlnm.Print_Area" localSheetId="76">'74'!$A$1:$M$87</definedName>
    <definedName name="_xlnm.Print_Area" localSheetId="77">'75'!$A$1:$M$87</definedName>
    <definedName name="_xlnm.Print_Area" localSheetId="78">'76'!$A$1:$M$87</definedName>
    <definedName name="_xlnm.Print_Area" localSheetId="79">'77'!$A$1:$M$87</definedName>
    <definedName name="_xlnm.Print_Area" localSheetId="80">'78'!$A$1:$M$87</definedName>
    <definedName name="_xlnm.Print_Area" localSheetId="81">'79'!$A$1:$M$87</definedName>
    <definedName name="_xlnm.Print_Area" localSheetId="10">'8'!$A$1:$M$87</definedName>
    <definedName name="_xlnm.Print_Area" localSheetId="82">'80'!$A$1:$M$87</definedName>
    <definedName name="_xlnm.Print_Area" localSheetId="83">'81'!$A$1:$M$87</definedName>
    <definedName name="_xlnm.Print_Area" localSheetId="84">'82'!$A$1:$M$87</definedName>
    <definedName name="_xlnm.Print_Area" localSheetId="85">'83'!$A$1:$M$87</definedName>
    <definedName name="_xlnm.Print_Area" localSheetId="86">'84'!$A$1:$M$87</definedName>
    <definedName name="_xlnm.Print_Area" localSheetId="87">'85'!$A$1:$M$87</definedName>
    <definedName name="_xlnm.Print_Area" localSheetId="88">'86'!$A$1:$M$87</definedName>
    <definedName name="_xlnm.Print_Area" localSheetId="89">'87'!$A$1:$M$87</definedName>
    <definedName name="_xlnm.Print_Area" localSheetId="90">'88'!$A$1:$M$87</definedName>
    <definedName name="_xlnm.Print_Area" localSheetId="91">'89'!$A$1:$M$87</definedName>
    <definedName name="_xlnm.Print_Area" localSheetId="11">'9'!$A$1:$M$87</definedName>
    <definedName name="_xlnm.Print_Area" localSheetId="92">'90'!$A$1:$M$87</definedName>
    <definedName name="_xlnm.Print_Area" localSheetId="93">'91'!$A$1:$M$87</definedName>
    <definedName name="_xlnm.Print_Area" localSheetId="94">'92'!$A$1:$M$87</definedName>
    <definedName name="_xlnm.Print_Area" localSheetId="95">'93'!$A$1:$M$87</definedName>
    <definedName name="_xlnm.Print_Area" localSheetId="96">'94'!$A$1:$M$87</definedName>
    <definedName name="_xlnm.Print_Area" localSheetId="97">'95'!$A$1:$M$87</definedName>
    <definedName name="_xlnm.Print_Area" localSheetId="98">'96'!$A$1:$M$87</definedName>
    <definedName name="_xlnm.Print_Area" localSheetId="99">'97'!$A$1:$M$87</definedName>
    <definedName name="_xlnm.Print_Area" localSheetId="100">'98'!$A$1:$M$87</definedName>
    <definedName name="_xlnm.Print_Area" localSheetId="101">'99'!$A$1:$M$87</definedName>
    <definedName name="_xlnm.Print_Area" localSheetId="1">総括表2!$A$1:$AK$104</definedName>
  </definedNames>
  <calcPr fullCalcOnLoad="1"/>
  <extLst>
    <ext xmlns:x15="http://schemas.microsoft.com/office/spreadsheetml/2010/11/main" uri="{140A7094-0E35-4892-8432-C4D2E57EDEB5}">
      <x15:workbookPr chartTrackingRefBase="1"/>
    </ext>
  </extLst>
</workbook>
</file>

<file path=xl/comments4.xml><?xml version="1.0" encoding="utf-8"?>
<comments xmlns="http://schemas.openxmlformats.org/spreadsheetml/2006/main">
  <authors>
    <author>埼玉県</author>
  </authors>
  <commentList>
    <comment ref="G23" authorId="0">
      <text>
        <r>
          <rPr>
            <b/>
            <sz val="9"/>
            <rFont val="MS P ゴシック"/>
            <family val="3"/>
            <charset val="128"/>
          </rPr>
          <t>埼玉県:</t>
        </r>
        <r>
          <rPr>
            <sz val="9"/>
            <rFont val="MS P ゴシック"/>
            <family val="3"/>
            <charset val="128"/>
          </rPr>
          <t xml:space="preserve">
元々は「数量２」に対し、1台を追加
</t>
        </r>
      </text>
    </comment>
    <comment ref="G27" authorId="0">
      <text>
        <r>
          <rPr>
            <b/>
            <sz val="9"/>
            <rFont val="MS P ゴシック"/>
            <family val="3"/>
            <charset val="128"/>
          </rPr>
          <t>埼玉県:</t>
        </r>
        <r>
          <rPr>
            <sz val="9"/>
            <rFont val="MS P ゴシック"/>
            <family val="3"/>
            <charset val="128"/>
          </rPr>
          <t xml:space="preserve">
元々なかったのに対し、1台を新規に追加</t>
        </r>
      </text>
    </comment>
  </commentList>
</comments>
</file>

<file path=xl/sharedStrings.xml><?xml version="1.0" encoding="utf-8"?>
<sst xmlns="http://schemas.openxmlformats.org/spreadsheetml/2006/main" count="21104" uniqueCount="249">
  <si>
    <t>合計</t>
  </si>
  <si>
    <t>油種</t>
  </si>
  <si>
    <t>削減量</t>
  </si>
  <si>
    <t>灯油</t>
  </si>
  <si>
    <t>実施により導入する機器等</t>
  </si>
  <si>
    <t>チェック</t>
  </si>
  <si>
    <t>□</t>
  </si>
  <si>
    <t>ヒートポンプの新規導入（ハイブリッド運転）</t>
  </si>
  <si>
    <t>１５％以上</t>
  </si>
  <si>
    <t>多段サーモ（管理温度0.5度下げる）</t>
  </si>
  <si>
    <t>１～５％</t>
  </si>
  <si>
    <t>多段サーモ（管理温度1度下げる）</t>
  </si>
  <si>
    <t>５～１０％</t>
  </si>
  <si>
    <t>循環扇の導入</t>
  </si>
  <si>
    <t>１～１０％</t>
  </si>
  <si>
    <t>低温に強い品種の導入（管理温度0.5度下げる）</t>
  </si>
  <si>
    <t>チェック欄</t>
  </si>
  <si>
    <t>項目</t>
  </si>
  <si>
    <t>添付資料</t>
  </si>
  <si>
    <t>必須</t>
  </si>
  <si>
    <t>交付対象面積等の根拠となる書類</t>
  </si>
  <si>
    <t>主な品目</t>
    <rPh sb="0" eb="1">
      <t>オモ</t>
    </rPh>
    <rPh sb="2" eb="4">
      <t>ヒンモク</t>
    </rPh>
    <phoneticPr fontId="2"/>
  </si>
  <si>
    <t>加温施設の設置場所（地番）</t>
    <rPh sb="7" eb="9">
      <t>バショ</t>
    </rPh>
    <rPh sb="10" eb="12">
      <t>チバン</t>
    </rPh>
    <phoneticPr fontId="2"/>
  </si>
  <si>
    <t>施設面積（㎡）</t>
  </si>
  <si>
    <t>ヒートポンプ</t>
  </si>
  <si>
    <t>新規</t>
    <rPh sb="0" eb="2">
      <t>シンキ</t>
    </rPh>
    <phoneticPr fontId="2"/>
  </si>
  <si>
    <t>区分</t>
    <rPh sb="0" eb="2">
      <t>クブン</t>
    </rPh>
    <phoneticPr fontId="2"/>
  </si>
  <si>
    <t>更新</t>
    <rPh sb="0" eb="2">
      <t>コウシン</t>
    </rPh>
    <phoneticPr fontId="2"/>
  </si>
  <si>
    <t>被覆資材</t>
    <rPh sb="0" eb="4">
      <t>ヒフクシザイ</t>
    </rPh>
    <phoneticPr fontId="2"/>
  </si>
  <si>
    <t>種苗</t>
    <rPh sb="0" eb="2">
      <t>シュビョウ</t>
    </rPh>
    <phoneticPr fontId="2"/>
  </si>
  <si>
    <t>事業費</t>
    <rPh sb="0" eb="3">
      <t>ジギョウヒ</t>
    </rPh>
    <phoneticPr fontId="2"/>
  </si>
  <si>
    <t>その他</t>
    <rPh sb="2" eb="3">
      <t>タ</t>
    </rPh>
    <phoneticPr fontId="2"/>
  </si>
  <si>
    <t>上限チェック</t>
    <rPh sb="0" eb="2">
      <t>ジョウゲン</t>
    </rPh>
    <phoneticPr fontId="2"/>
  </si>
  <si>
    <t>計</t>
    <rPh sb="0" eb="1">
      <t>ケイ</t>
    </rPh>
    <phoneticPr fontId="2"/>
  </si>
  <si>
    <t>数量</t>
    <rPh sb="0" eb="2">
      <t>スウリョウ</t>
    </rPh>
    <phoneticPr fontId="2"/>
  </si>
  <si>
    <t>－</t>
  </si>
  <si>
    <t>面積㎡</t>
    <rPh sb="0" eb="2">
      <t>メンセキ</t>
    </rPh>
    <phoneticPr fontId="2"/>
  </si>
  <si>
    <t>合計（重油換算）</t>
    <rPh sb="3" eb="7">
      <t>ジュウユカンサン</t>
    </rPh>
    <phoneticPr fontId="2"/>
  </si>
  <si>
    <t>備考</t>
    <rPh sb="0" eb="2">
      <t>ビコウ</t>
    </rPh>
    <phoneticPr fontId="2"/>
  </si>
  <si>
    <t>施設番号</t>
    <rPh sb="0" eb="2">
      <t>シセツ</t>
    </rPh>
    <rPh sb="2" eb="4">
      <t>バンゴウ</t>
    </rPh>
    <phoneticPr fontId="2"/>
  </si>
  <si>
    <t>機能向上</t>
    <rPh sb="0" eb="4">
      <t>キノウコウジョウ</t>
    </rPh>
    <phoneticPr fontId="2"/>
  </si>
  <si>
    <t>耐用年数</t>
    <rPh sb="0" eb="2">
      <t>タイヨウ</t>
    </rPh>
    <rPh sb="2" eb="4">
      <t>ネンスウ</t>
    </rPh>
    <phoneticPr fontId="2"/>
  </si>
  <si>
    <t>耐用年数を超過した同規格の機器・資材の更新</t>
    <rPh sb="0" eb="4">
      <t>タイヨウネンスウ</t>
    </rPh>
    <rPh sb="5" eb="7">
      <t>チョウカ</t>
    </rPh>
    <rPh sb="9" eb="12">
      <t>ドウキカク</t>
    </rPh>
    <rPh sb="13" eb="15">
      <t>キキ</t>
    </rPh>
    <rPh sb="16" eb="18">
      <t>シザイ</t>
    </rPh>
    <rPh sb="19" eb="21">
      <t>コウシン</t>
    </rPh>
    <phoneticPr fontId="2"/>
  </si>
  <si>
    <t>実績報告</t>
    <rPh sb="0" eb="2">
      <t>ジッセキ</t>
    </rPh>
    <rPh sb="2" eb="4">
      <t>ホウコク</t>
    </rPh>
    <phoneticPr fontId="2"/>
  </si>
  <si>
    <t>必須</t>
  </si>
  <si>
    <t>必須（参考見積１者）</t>
    <rPh sb="3" eb="5">
      <t>サンコウ</t>
    </rPh>
    <rPh sb="5" eb="7">
      <t>ミツモリ</t>
    </rPh>
    <rPh sb="8" eb="9">
      <t>シャ</t>
    </rPh>
    <phoneticPr fontId="2"/>
  </si>
  <si>
    <t>見積書</t>
  </si>
  <si>
    <t>加入を検討中（R5年以降）</t>
  </si>
  <si>
    <t>加入の予定なし　</t>
  </si>
  <si>
    <t>（リースの場合）契約書</t>
    <rPh sb="5" eb="7">
      <t>バアイ</t>
    </rPh>
    <rPh sb="8" eb="11">
      <t>ケイヤクショ</t>
    </rPh>
    <phoneticPr fontId="2"/>
  </si>
  <si>
    <t>納品書・領収書</t>
    <rPh sb="0" eb="3">
      <t>ノウヒンショ</t>
    </rPh>
    <rPh sb="4" eb="7">
      <t>リョウシュウショ</t>
    </rPh>
    <phoneticPr fontId="2"/>
  </si>
  <si>
    <t>リース会社との契約書</t>
  </si>
  <si>
    <t>本事業で導入した省エネ機器等に対して、他の補助金等を受けていないこと（市町村等における本事業への上乗せ補助は除く）。</t>
    <rPh sb="0" eb="3">
      <t>ホンジギョウ</t>
    </rPh>
    <rPh sb="4" eb="6">
      <t>ドウニュウ</t>
    </rPh>
    <rPh sb="8" eb="9">
      <t>ショウ</t>
    </rPh>
    <rPh sb="11" eb="13">
      <t>キキ</t>
    </rPh>
    <rPh sb="13" eb="14">
      <t>ナド</t>
    </rPh>
    <rPh sb="24" eb="25">
      <t>ナド</t>
    </rPh>
    <rPh sb="35" eb="38">
      <t>シチョウソン</t>
    </rPh>
    <rPh sb="38" eb="39">
      <t>ナド</t>
    </rPh>
    <rPh sb="43" eb="46">
      <t>ホンジギョウ</t>
    </rPh>
    <rPh sb="48" eb="50">
      <t>ウワノ</t>
    </rPh>
    <rPh sb="51" eb="53">
      <t>ホジョ</t>
    </rPh>
    <rPh sb="54" eb="55">
      <t>ノゾ</t>
    </rPh>
    <phoneticPr fontId="2"/>
  </si>
  <si>
    <t>施設被覆（多重、内張）</t>
    <rPh sb="0" eb="4">
      <t>シセツヒフク</t>
    </rPh>
    <rPh sb="5" eb="7">
      <t>タジュウ</t>
    </rPh>
    <rPh sb="8" eb="10">
      <t>ウチバリ</t>
    </rPh>
    <phoneticPr fontId="2"/>
  </si>
  <si>
    <t>燃油削減に係る施設の管理方法</t>
    <rPh sb="0" eb="4">
      <t>ネンユサクゲン</t>
    </rPh>
    <rPh sb="7" eb="9">
      <t>シセツ</t>
    </rPh>
    <rPh sb="10" eb="12">
      <t>カンリ</t>
    </rPh>
    <rPh sb="12" eb="14">
      <t>ホウホウ</t>
    </rPh>
    <phoneticPr fontId="2"/>
  </si>
  <si>
    <t>保温性の高い被覆資材の導入（内張なし→内張１層）</t>
    <rPh sb="14" eb="16">
      <t>ウチバリ</t>
    </rPh>
    <rPh sb="19" eb="21">
      <t>ウチバリ</t>
    </rPh>
    <phoneticPr fontId="2"/>
  </si>
  <si>
    <t>保温性の高い被覆資材の導入（内張なし→内張２層）</t>
    <rPh sb="14" eb="16">
      <t>ウチバリ</t>
    </rPh>
    <rPh sb="19" eb="21">
      <t>ウチバリ</t>
    </rPh>
    <phoneticPr fontId="2"/>
  </si>
  <si>
    <t>保温性の高い被覆資材の導入（内張なし→内張３層以上）</t>
    <rPh sb="14" eb="16">
      <t>ウチバリ</t>
    </rPh>
    <rPh sb="19" eb="21">
      <t>ウチバリ</t>
    </rPh>
    <phoneticPr fontId="2"/>
  </si>
  <si>
    <t>使用年数/耐用年数</t>
    <rPh sb="0" eb="4">
      <t>シヨウネンスウ</t>
    </rPh>
    <rPh sb="5" eb="9">
      <t>タイヨウネンスウ</t>
    </rPh>
    <phoneticPr fontId="2"/>
  </si>
  <si>
    <t>約５％</t>
    <rPh sb="0" eb="1">
      <t>ヤク</t>
    </rPh>
    <phoneticPr fontId="2"/>
  </si>
  <si>
    <t>約１０％</t>
    <rPh sb="0" eb="1">
      <t>ヤク</t>
    </rPh>
    <phoneticPr fontId="2"/>
  </si>
  <si>
    <t>現在の機器・資材等</t>
    <rPh sb="0" eb="2">
      <t>ゲンザイ</t>
    </rPh>
    <rPh sb="3" eb="5">
      <t>キキ</t>
    </rPh>
    <rPh sb="6" eb="8">
      <t>シザイ</t>
    </rPh>
    <rPh sb="8" eb="9">
      <t>ナド</t>
    </rPh>
    <phoneticPr fontId="2"/>
  </si>
  <si>
    <t>必須（種苗費がある場合）</t>
    <rPh sb="0" eb="2">
      <t>ヒッス</t>
    </rPh>
    <rPh sb="3" eb="5">
      <t>シュビョウ</t>
    </rPh>
    <rPh sb="5" eb="6">
      <t>ヒ</t>
    </rPh>
    <rPh sb="9" eb="11">
      <t>バアイ</t>
    </rPh>
    <phoneticPr fontId="2"/>
  </si>
  <si>
    <t>　・　表中に該当する技術の記載がない場合には、別紙資料（様式任意）を添付してください。</t>
    <rPh sb="3" eb="5">
      <t>ヒョウチュウ</t>
    </rPh>
    <rPh sb="34" eb="36">
      <t>テンプ</t>
    </rPh>
    <phoneticPr fontId="2"/>
  </si>
  <si>
    <t>　　※　燃油削減効果については、農林水産省「施設園芸省エネルギー生産管理マニュアル (改定2版)」に準じて上記の削減効果を目安とします。</t>
    <rPh sb="16" eb="21">
      <t>ノウリンスイサンショウ</t>
    </rPh>
    <rPh sb="61" eb="63">
      <t>メヤス</t>
    </rPh>
    <phoneticPr fontId="2"/>
  </si>
  <si>
    <t>住所</t>
    <rPh sb="0" eb="2">
      <t>ジュウショ</t>
    </rPh>
    <phoneticPr fontId="2"/>
  </si>
  <si>
    <t>氏名</t>
    <rPh sb="0" eb="2">
      <t>シメイ</t>
    </rPh>
    <phoneticPr fontId="2"/>
  </si>
  <si>
    <t>連絡先(TEL)</t>
    <rPh sb="0" eb="3">
      <t>レンラクサキ</t>
    </rPh>
    <phoneticPr fontId="2"/>
  </si>
  <si>
    <t>事業実施主体名</t>
    <rPh sb="0" eb="7">
      <t>ジギョウジッシシュタイメイ</t>
    </rPh>
    <phoneticPr fontId="2"/>
  </si>
  <si>
    <t>目標（Ｒ６）</t>
  </si>
  <si>
    <t>現状（Ｒ３）</t>
  </si>
  <si>
    <t>削減率％</t>
  </si>
  <si>
    <t>番号</t>
    <rPh sb="0" eb="2">
      <t>バンゴウ</t>
    </rPh>
    <phoneticPr fontId="2"/>
  </si>
  <si>
    <t>棟数</t>
    <rPh sb="0" eb="2">
      <t>トウスウ</t>
    </rPh>
    <phoneticPr fontId="2"/>
  </si>
  <si>
    <t>主な品目</t>
    <rPh sb="0" eb="1">
      <t>シュ</t>
    </rPh>
    <rPh sb="2" eb="4">
      <t>ヒンモク</t>
    </rPh>
    <phoneticPr fontId="2"/>
  </si>
  <si>
    <t>R3現状値L</t>
    <rPh sb="2" eb="5">
      <t>ゲンジョウチ</t>
    </rPh>
    <phoneticPr fontId="2"/>
  </si>
  <si>
    <t>R6目標値L</t>
    <rPh sb="2" eb="5">
      <t>モクヒョウチ</t>
    </rPh>
    <phoneticPr fontId="2"/>
  </si>
  <si>
    <t>ガラス</t>
  </si>
  <si>
    <t>外張</t>
    <rPh sb="0" eb="2">
      <t>ソトバ</t>
    </rPh>
    <phoneticPr fontId="2"/>
  </si>
  <si>
    <t>外張（選択）</t>
    <rPh sb="0" eb="2">
      <t>ソトバ</t>
    </rPh>
    <rPh sb="3" eb="5">
      <t>センタク</t>
    </rPh>
    <phoneticPr fontId="2"/>
  </si>
  <si>
    <t>対象区分
（選択）</t>
    <rPh sb="0" eb="2">
      <t>タイショウ</t>
    </rPh>
    <rPh sb="2" eb="4">
      <t>クブン</t>
    </rPh>
    <rPh sb="6" eb="8">
      <t>センタク</t>
    </rPh>
    <phoneticPr fontId="2"/>
  </si>
  <si>
    <t>対象区分</t>
    <rPh sb="0" eb="4">
      <t>タイショウクブン</t>
    </rPh>
    <phoneticPr fontId="2"/>
  </si>
  <si>
    <t>新規・更新</t>
    <rPh sb="0" eb="2">
      <t>シンキ</t>
    </rPh>
    <rPh sb="3" eb="5">
      <t>コウシン</t>
    </rPh>
    <phoneticPr fontId="2"/>
  </si>
  <si>
    <t>農サクビ</t>
  </si>
  <si>
    <t>農ＰＯ</t>
  </si>
  <si>
    <t>フッ素フィルム</t>
  </si>
  <si>
    <t>硬質プラスチック板</t>
  </si>
  <si>
    <t>ﾎﾟﾘｴﾁﾚﾝﾌｨﾙﾑ</t>
  </si>
  <si>
    <t>ﾎﾟﾘｴｽﾃﾙﾌｨﾙﾑ</t>
  </si>
  <si>
    <t>ﾌｨﾙﾑ状ﾎﾟﾘｶｰﾎﾞﾈｲﾄ</t>
  </si>
  <si>
    <t>農ビ(塩化ﾋﾞﾆﾙﾌｨﾙﾑ)</t>
    <rPh sb="0" eb="1">
      <t>ノウ</t>
    </rPh>
    <phoneticPr fontId="2"/>
  </si>
  <si>
    <t>更新の場合</t>
    <rPh sb="0" eb="2">
      <t>コウシン</t>
    </rPh>
    <rPh sb="3" eb="5">
      <t>バアイ</t>
    </rPh>
    <phoneticPr fontId="2"/>
  </si>
  <si>
    <t>1層カーテン</t>
    <rPh sb="1" eb="2">
      <t>ソウ</t>
    </rPh>
    <phoneticPr fontId="2"/>
  </si>
  <si>
    <t>2層カーテン</t>
    <rPh sb="1" eb="2">
      <t>ソウ</t>
    </rPh>
    <phoneticPr fontId="2"/>
  </si>
  <si>
    <t>3層カーテン</t>
    <rPh sb="1" eb="2">
      <t>ソウ</t>
    </rPh>
    <phoneticPr fontId="2"/>
  </si>
  <si>
    <t>固定2重被覆</t>
    <rPh sb="0" eb="2">
      <t>コテイ</t>
    </rPh>
    <rPh sb="3" eb="4">
      <t>ジュウ</t>
    </rPh>
    <rPh sb="4" eb="6">
      <t>ヒフク</t>
    </rPh>
    <phoneticPr fontId="2"/>
  </si>
  <si>
    <t>空気膜2重被覆</t>
    <rPh sb="0" eb="3">
      <t>クウキマク</t>
    </rPh>
    <rPh sb="4" eb="5">
      <t>ジュウ</t>
    </rPh>
    <rPh sb="5" eb="7">
      <t>ヒフク</t>
    </rPh>
    <phoneticPr fontId="2"/>
  </si>
  <si>
    <t>なし</t>
  </si>
  <si>
    <t>その他</t>
    <rPh sb="2" eb="3">
      <t>タ</t>
    </rPh>
    <phoneticPr fontId="2"/>
  </si>
  <si>
    <t>加温機器１</t>
    <rPh sb="0" eb="2">
      <t>カオン</t>
    </rPh>
    <rPh sb="2" eb="4">
      <t>キキ</t>
    </rPh>
    <phoneticPr fontId="2"/>
  </si>
  <si>
    <t>加温機器2</t>
    <rPh sb="0" eb="2">
      <t>カオン</t>
    </rPh>
    <rPh sb="2" eb="4">
      <t>キキ</t>
    </rPh>
    <phoneticPr fontId="2"/>
  </si>
  <si>
    <t>☑</t>
  </si>
  <si>
    <t>加入申込済・加入見込（R4年度中）</t>
    <rPh sb="6" eb="10">
      <t>カニュウミコ</t>
    </rPh>
    <phoneticPr fontId="2"/>
  </si>
  <si>
    <t>追加</t>
    <rPh sb="0" eb="2">
      <t>ツイカ</t>
    </rPh>
    <phoneticPr fontId="2"/>
  </si>
  <si>
    <t>【参考】施設園芸等燃油高騰対策の加入要件・施設園芸農家が３戸以上、または５名以上の農業従事者がいる団体が、３年間で燃油使用量を15％以上削減する計画（省エネルギー等推進計画）等を作成し、省エネや生産性向上に取組むこと。</t>
  </si>
  <si>
    <r>
      <t>本申請にあたっては、下記内容を了承したものとみなします。内容を確認し、</t>
    </r>
    <r>
      <rPr>
        <b/>
        <sz val="11"/>
        <color theme="1"/>
        <rFont val="ＭＳ Ｐゴシック"/>
        <family val="3"/>
        <charset val="128"/>
      </rPr>
      <t>すべてにチェック☑</t>
    </r>
    <r>
      <rPr>
        <sz val="11"/>
        <color theme="1"/>
        <rFont val="ＭＳ Ｐゴシック"/>
        <family val="2"/>
        <charset val="128"/>
      </rPr>
      <t>のうえ、提出してください（一つでもチェックのない項目がある場合は申請等はできません。）</t>
    </r>
    <rPh sb="31" eb="33">
      <t>カクニン</t>
    </rPh>
    <rPh sb="57" eb="58">
      <t>ヒト</t>
    </rPh>
    <rPh sb="68" eb="70">
      <t>コウモク</t>
    </rPh>
    <rPh sb="73" eb="75">
      <t>バアイ</t>
    </rPh>
    <rPh sb="76" eb="78">
      <t>シンセイ</t>
    </rPh>
    <rPh sb="78" eb="79">
      <t>ナド</t>
    </rPh>
    <phoneticPr fontId="2"/>
  </si>
  <si>
    <t>チェック欄</t>
    <rPh sb="4" eb="5">
      <t>ラン</t>
    </rPh>
    <phoneticPr fontId="2"/>
  </si>
  <si>
    <t>加温機器</t>
    <rPh sb="0" eb="4">
      <t>カオンキキ</t>
    </rPh>
    <phoneticPr fontId="2"/>
  </si>
  <si>
    <t>重油暖房</t>
    <rPh sb="0" eb="4">
      <t>ジュウユダンボウ</t>
    </rPh>
    <phoneticPr fontId="2"/>
  </si>
  <si>
    <t>灯油暖房</t>
    <rPh sb="0" eb="4">
      <t>トウユダンボウ</t>
    </rPh>
    <phoneticPr fontId="2"/>
  </si>
  <si>
    <t>ヒートポンプ</t>
  </si>
  <si>
    <t>ヒートポンプ</t>
  </si>
  <si>
    <t>燃油削減効果（目安）</t>
  </si>
  <si>
    <t>省エネ機器</t>
    <rPh sb="0" eb="1">
      <t>ショウ</t>
    </rPh>
    <rPh sb="3" eb="5">
      <t>キキ</t>
    </rPh>
    <phoneticPr fontId="2"/>
  </si>
  <si>
    <t>購入</t>
    <rPh sb="0" eb="2">
      <t>コウニュウ</t>
    </rPh>
    <phoneticPr fontId="2"/>
  </si>
  <si>
    <t>リース</t>
  </si>
  <si>
    <t>購入・リース</t>
    <rPh sb="0" eb="2">
      <t>コウニュウ</t>
    </rPh>
    <phoneticPr fontId="2"/>
  </si>
  <si>
    <t>リース・購入
（機器のみ）</t>
    <rPh sb="4" eb="6">
      <t>コウニュウ</t>
    </rPh>
    <rPh sb="8" eb="10">
      <t>キキ</t>
    </rPh>
    <phoneticPr fontId="2"/>
  </si>
  <si>
    <t>電話番号</t>
    <rPh sb="0" eb="4">
      <t>デンワバンゴウ</t>
    </rPh>
    <phoneticPr fontId="2"/>
  </si>
  <si>
    <t>県からの補助金の支払は、原則として当該事業実施主体からの精算払請求後となること。</t>
    <rPh sb="0" eb="1">
      <t>ケン</t>
    </rPh>
    <rPh sb="4" eb="7">
      <t>ホジョキン</t>
    </rPh>
    <rPh sb="12" eb="14">
      <t>ゲンソク</t>
    </rPh>
    <rPh sb="17" eb="19">
      <t>トウガイ</t>
    </rPh>
    <rPh sb="19" eb="25">
      <t>ジギョウジッシシュタイ</t>
    </rPh>
    <rPh sb="28" eb="30">
      <t>セイサン</t>
    </rPh>
    <rPh sb="30" eb="31">
      <t>バライ</t>
    </rPh>
    <rPh sb="31" eb="33">
      <t>セイキュウ</t>
    </rPh>
    <rPh sb="33" eb="34">
      <t>ゴ</t>
    </rPh>
    <phoneticPr fontId="2"/>
  </si>
  <si>
    <t>品名・形式等</t>
    <rPh sb="0" eb="2">
      <t>ヒンメイ</t>
    </rPh>
    <rPh sb="3" eb="5">
      <t>ケイシキ</t>
    </rPh>
    <rPh sb="5" eb="6">
      <t>ナド</t>
    </rPh>
    <phoneticPr fontId="2"/>
  </si>
  <si>
    <t>10,000,000円・1/2以内</t>
    <rPh sb="10" eb="11">
      <t>エン</t>
    </rPh>
    <rPh sb="15" eb="17">
      <t>イナイ</t>
    </rPh>
    <phoneticPr fontId="2"/>
  </si>
  <si>
    <t>1,000,000円・1/2以内</t>
    <rPh sb="9" eb="10">
      <t>エン</t>
    </rPh>
    <rPh sb="14" eb="16">
      <t>イナイ</t>
    </rPh>
    <phoneticPr fontId="2"/>
  </si>
  <si>
    <t>100,000円・1/2以内</t>
    <rPh sb="7" eb="8">
      <t>エン</t>
    </rPh>
    <rPh sb="12" eb="14">
      <t>イナイ</t>
    </rPh>
    <phoneticPr fontId="2"/>
  </si>
  <si>
    <t>補助率</t>
    <rPh sb="0" eb="3">
      <t>ホジョリツ</t>
    </rPh>
    <phoneticPr fontId="2"/>
  </si>
  <si>
    <t>（参考：県費の上限額・補助率）</t>
    <rPh sb="1" eb="3">
      <t>サンコウ</t>
    </rPh>
    <rPh sb="4" eb="6">
      <t>ケンピ</t>
    </rPh>
    <rPh sb="7" eb="9">
      <t>ジョウゲン</t>
    </rPh>
    <rPh sb="9" eb="10">
      <t>ガク</t>
    </rPh>
    <rPh sb="11" eb="14">
      <t>ホジョリツ</t>
    </rPh>
    <phoneticPr fontId="2"/>
  </si>
  <si>
    <t>局所加温装置</t>
  </si>
  <si>
    <t>局所加温装置</t>
    <rPh sb="0" eb="6">
      <t>キョクショカオンソウチ</t>
    </rPh>
    <phoneticPr fontId="2"/>
  </si>
  <si>
    <t>木質ﾊﾞｲｵﾏｽ暖房</t>
    <rPh sb="0" eb="2">
      <t>モクシツ</t>
    </rPh>
    <rPh sb="8" eb="10">
      <t>ダンボウ</t>
    </rPh>
    <phoneticPr fontId="2"/>
  </si>
  <si>
    <t>内張（カーテン）</t>
    <rPh sb="0" eb="2">
      <t>ウチバリ</t>
    </rPh>
    <phoneticPr fontId="2"/>
  </si>
  <si>
    <t>機器</t>
    <rPh sb="0" eb="2">
      <t>キキ</t>
    </rPh>
    <phoneticPr fontId="2"/>
  </si>
  <si>
    <t>被覆資材</t>
    <rPh sb="0" eb="4">
      <t>ヒフクシザイ</t>
    </rPh>
    <phoneticPr fontId="2"/>
  </si>
  <si>
    <t>循環扇</t>
  </si>
  <si>
    <t>多段サーモ</t>
  </si>
  <si>
    <t>熱交換器</t>
    <rPh sb="0" eb="4">
      <t>ネツコウカンキ</t>
    </rPh>
    <phoneticPr fontId="2"/>
  </si>
  <si>
    <t>機器等の種類</t>
    <rPh sb="4" eb="6">
      <t>シュルイ</t>
    </rPh>
    <phoneticPr fontId="2"/>
  </si>
  <si>
    <t>確認事項全☑</t>
    <rPh sb="0" eb="2">
      <t>カクニン</t>
    </rPh>
    <rPh sb="2" eb="4">
      <t>ジコウ</t>
    </rPh>
    <rPh sb="4" eb="6">
      <t>ゼンチェック</t>
    </rPh>
    <phoneticPr fontId="2"/>
  </si>
  <si>
    <t>燃油使用量（L）</t>
  </si>
  <si>
    <t>削減量L</t>
    <rPh sb="0" eb="2">
      <t>サクゲン</t>
    </rPh>
    <rPh sb="2" eb="3">
      <t>リョウ</t>
    </rPh>
    <phoneticPr fontId="2"/>
  </si>
  <si>
    <t>　・　農林水産省「施設園芸省エネルギー生産管理マニュアル (改定2版)」などを参考にチェックしてください。（燃油削減効果が見込めない場合には事業対象外となります）</t>
    <rPh sb="61" eb="63">
      <t>ミコ</t>
    </rPh>
    <phoneticPr fontId="2"/>
  </si>
  <si>
    <t>加入意向☑</t>
    <rPh sb="0" eb="4">
      <t>カニュウイコウ</t>
    </rPh>
    <phoneticPr fontId="2"/>
  </si>
  <si>
    <t>【目標】
5%以上削減</t>
    <rPh sb="1" eb="3">
      <t>モクヒョウ</t>
    </rPh>
    <phoneticPr fontId="2"/>
  </si>
  <si>
    <t>【導入する種苗について】種苗費がある場合のみ必ず記載</t>
    <rPh sb="1" eb="3">
      <t>ドウニュウ</t>
    </rPh>
    <rPh sb="5" eb="7">
      <t>シュビョウ</t>
    </rPh>
    <rPh sb="12" eb="15">
      <t>シュビョウヒ</t>
    </rPh>
    <rPh sb="18" eb="20">
      <t>バアイ</t>
    </rPh>
    <rPh sb="22" eb="23">
      <t>カナラ</t>
    </rPh>
    <rPh sb="24" eb="26">
      <t>キサイ</t>
    </rPh>
    <phoneticPr fontId="2"/>
  </si>
  <si>
    <t>備考（「その他」事項がある場合は記載）</t>
    <rPh sb="0" eb="2">
      <t>ビコウ</t>
    </rPh>
    <rPh sb="6" eb="7">
      <t>タ</t>
    </rPh>
    <rPh sb="8" eb="10">
      <t>ジコウ</t>
    </rPh>
    <rPh sb="13" eb="15">
      <t>バアイ</t>
    </rPh>
    <rPh sb="16" eb="18">
      <t>キサイ</t>
    </rPh>
    <phoneticPr fontId="2"/>
  </si>
  <si>
    <t>計</t>
    <rPh sb="0" eb="1">
      <t>ケイ</t>
    </rPh>
    <phoneticPr fontId="2"/>
  </si>
  <si>
    <t>必須</t>
    <rPh sb="0" eb="2">
      <t>ヒッス</t>
    </rPh>
    <phoneticPr fontId="2"/>
  </si>
  <si>
    <t>種苗の管理温度に関するデータ</t>
    <rPh sb="0" eb="2">
      <t>シュビョウ</t>
    </rPh>
    <rPh sb="3" eb="7">
      <t>カンリオンド</t>
    </rPh>
    <rPh sb="8" eb="9">
      <t>カン</t>
    </rPh>
    <phoneticPr fontId="2"/>
  </si>
  <si>
    <t>事業参加者総括表2</t>
    <rPh sb="0" eb="8">
      <t>ジギョウサンカシャソウカツヒョウ</t>
    </rPh>
    <phoneticPr fontId="2"/>
  </si>
  <si>
    <t>事業費計</t>
    <rPh sb="0" eb="3">
      <t>ジギョウヒ</t>
    </rPh>
    <rPh sb="3" eb="4">
      <t>ケイ</t>
    </rPh>
    <phoneticPr fontId="2"/>
  </si>
  <si>
    <t>機器小計</t>
    <rPh sb="0" eb="2">
      <t>キキ</t>
    </rPh>
    <rPh sb="2" eb="4">
      <t>ショウケイ</t>
    </rPh>
    <phoneticPr fontId="2"/>
  </si>
  <si>
    <t>チェック</t>
  </si>
  <si>
    <t>事業費計</t>
    <rPh sb="0" eb="2">
      <t>ジギョウ</t>
    </rPh>
    <rPh sb="2" eb="3">
      <t>ヒ</t>
    </rPh>
    <rPh sb="3" eb="4">
      <t>ケイ</t>
    </rPh>
    <phoneticPr fontId="2"/>
  </si>
  <si>
    <t>事業額計</t>
    <rPh sb="0" eb="3">
      <t>ジギョウガク</t>
    </rPh>
    <rPh sb="3" eb="4">
      <t>ケイ</t>
    </rPh>
    <phoneticPr fontId="2"/>
  </si>
  <si>
    <t>燃油削減目標</t>
    <rPh sb="0" eb="2">
      <t>ネンユ</t>
    </rPh>
    <rPh sb="2" eb="4">
      <t>サクゲン</t>
    </rPh>
    <rPh sb="4" eb="6">
      <t>モクヒョウ</t>
    </rPh>
    <phoneticPr fontId="2"/>
  </si>
  <si>
    <t>事業参加者概要</t>
  </si>
  <si>
    <t>事業参加者総括表１</t>
  </si>
  <si>
    <t>県費計</t>
    <rPh sb="0" eb="2">
      <t>ケンピ</t>
    </rPh>
    <rPh sb="2" eb="3">
      <t>ケイ</t>
    </rPh>
    <phoneticPr fontId="2"/>
  </si>
  <si>
    <t>市町村費計</t>
    <rPh sb="0" eb="4">
      <t>シチョウソンヒ</t>
    </rPh>
    <rPh sb="4" eb="5">
      <t>ケイ</t>
    </rPh>
    <phoneticPr fontId="2"/>
  </si>
  <si>
    <t>その他計</t>
    <rPh sb="2" eb="3">
      <t>タ</t>
    </rPh>
    <rPh sb="3" eb="4">
      <t>ケイ</t>
    </rPh>
    <phoneticPr fontId="2"/>
  </si>
  <si>
    <t>（該当ある場合）出来高設計書</t>
    <rPh sb="1" eb="3">
      <t>ガイトウ</t>
    </rPh>
    <rPh sb="5" eb="7">
      <t>バアイ</t>
    </rPh>
    <rPh sb="8" eb="11">
      <t>デキダカ</t>
    </rPh>
    <rPh sb="11" eb="14">
      <t>セッケイショ</t>
    </rPh>
    <phoneticPr fontId="2"/>
  </si>
  <si>
    <t>1 事業参加者</t>
    <rPh sb="2" eb="7">
      <t>ジギョウサンカシャ</t>
    </rPh>
    <phoneticPr fontId="2"/>
  </si>
  <si>
    <t>4 導入する省エネ機器等</t>
    <rPh sb="2" eb="4">
      <t>ドウニュウ</t>
    </rPh>
    <rPh sb="6" eb="7">
      <t>ショウ</t>
    </rPh>
    <rPh sb="9" eb="12">
      <t>キキナド</t>
    </rPh>
    <phoneticPr fontId="2"/>
  </si>
  <si>
    <t>導入する機器・資材のカタログ等</t>
    <rPh sb="0" eb="2">
      <t>ドウニュウ</t>
    </rPh>
    <rPh sb="4" eb="6">
      <t>キキ</t>
    </rPh>
    <rPh sb="7" eb="9">
      <t>シザイ</t>
    </rPh>
    <rPh sb="14" eb="15">
      <t>ナド</t>
    </rPh>
    <phoneticPr fontId="2"/>
  </si>
  <si>
    <t>5　4の導入により得られる燃油削減効果（該当するものに☑）</t>
  </si>
  <si>
    <t>6　国の施設園芸等燃油高騰対策（施設園芸セーフティネット構築事業）への加入意向（該当するいずれか一つに☑）</t>
    <rPh sb="48" eb="49">
      <t>ヒト</t>
    </rPh>
    <phoneticPr fontId="2"/>
  </si>
  <si>
    <t>7　確認事項</t>
  </si>
  <si>
    <t>固定２重被覆</t>
    <rPh sb="0" eb="2">
      <t>コテイ</t>
    </rPh>
    <rPh sb="3" eb="6">
      <t>ジュウヒフク</t>
    </rPh>
    <phoneticPr fontId="2"/>
  </si>
  <si>
    <t>空気膜２重被覆</t>
    <rPh sb="0" eb="3">
      <t>クウキマク</t>
    </rPh>
    <rPh sb="4" eb="7">
      <t>ジュウヒフク</t>
    </rPh>
    <phoneticPr fontId="2"/>
  </si>
  <si>
    <t>外張多重被覆</t>
    <rPh sb="0" eb="2">
      <t>ソトバ</t>
    </rPh>
    <rPh sb="2" eb="4">
      <t>タジュウ</t>
    </rPh>
    <rPh sb="4" eb="6">
      <t>ヒフク</t>
    </rPh>
    <phoneticPr fontId="2"/>
  </si>
  <si>
    <t>その他</t>
    <rPh sb="2" eb="3">
      <t>タ</t>
    </rPh>
    <phoneticPr fontId="2"/>
  </si>
  <si>
    <t>ウォーターカーテン</t>
  </si>
  <si>
    <t>地中熱ヒートポンプ</t>
    <rPh sb="0" eb="3">
      <t>チチュウネツ</t>
    </rPh>
    <phoneticPr fontId="2"/>
  </si>
  <si>
    <t>「更新」で、かつ</t>
    <rPh sb="1" eb="3">
      <t>コウシン</t>
    </rPh>
    <phoneticPr fontId="2"/>
  </si>
  <si>
    <t>【導入する種苗の温度管理に関する記述（自由記載）】</t>
    <rPh sb="1" eb="3">
      <t>ドウニュウ</t>
    </rPh>
    <rPh sb="5" eb="7">
      <t>シュビョウ</t>
    </rPh>
    <rPh sb="8" eb="12">
      <t>オンドカンリ</t>
    </rPh>
    <rPh sb="13" eb="14">
      <t>カン</t>
    </rPh>
    <rPh sb="16" eb="18">
      <t>キジュツ</t>
    </rPh>
    <rPh sb="19" eb="23">
      <t>ジユウキサイ</t>
    </rPh>
    <phoneticPr fontId="2"/>
  </si>
  <si>
    <t>導入する種苗（品目・品種）をこれまで栽培した実績がない</t>
  </si>
  <si>
    <t>種苗栽培実績要件</t>
    <rPh sb="0" eb="2">
      <t>シュビョウ</t>
    </rPh>
    <rPh sb="2" eb="8">
      <t>サイバイジッセキヨウケン</t>
    </rPh>
    <phoneticPr fontId="2"/>
  </si>
  <si>
    <t>8　添付資料（該当するものすべてに☑）（その他資料がある場合には、随意記述してください）</t>
    <rPh sb="33" eb="35">
      <t>ズイイ</t>
    </rPh>
    <rPh sb="35" eb="37">
      <t>キジュツ</t>
    </rPh>
    <phoneticPr fontId="2"/>
  </si>
  <si>
    <t>※これまでに栽培実績のある品目・品種は補助対象外です。</t>
    <rPh sb="6" eb="10">
      <t>サイバイジッセキ</t>
    </rPh>
    <rPh sb="13" eb="15">
      <t>ヒンモク</t>
    </rPh>
    <rPh sb="16" eb="18">
      <t>ヒンシュ</t>
    </rPh>
    <rPh sb="19" eb="24">
      <t>ホジョタイショウガイ</t>
    </rPh>
    <phoneticPr fontId="2"/>
  </si>
  <si>
    <t>計画書（要望）</t>
    <rPh sb="0" eb="2">
      <t>ケイカク</t>
    </rPh>
    <rPh sb="2" eb="3">
      <t>ショ</t>
    </rPh>
    <rPh sb="4" eb="6">
      <t>ヨウボウ</t>
    </rPh>
    <phoneticPr fontId="2"/>
  </si>
  <si>
    <t>重油</t>
  </si>
  <si>
    <t>共済加入資料（細目書）、設計書、eMAFF農地ナビ情報等</t>
    <rPh sb="2" eb="4">
      <t>カニュウ</t>
    </rPh>
    <rPh sb="4" eb="6">
      <t>シリョウ</t>
    </rPh>
    <rPh sb="7" eb="9">
      <t>サイモク</t>
    </rPh>
    <rPh sb="9" eb="10">
      <t>ショ</t>
    </rPh>
    <rPh sb="12" eb="15">
      <t>セッケイショ</t>
    </rPh>
    <rPh sb="25" eb="27">
      <t>ジョウホウ</t>
    </rPh>
    <rPh sb="27" eb="28">
      <t>ナド</t>
    </rPh>
    <phoneticPr fontId="2"/>
  </si>
  <si>
    <t>種苗費計上がある場合のみ添付</t>
    <rPh sb="0" eb="3">
      <t>シュビョウヒ</t>
    </rPh>
    <rPh sb="3" eb="5">
      <t>ケイジョウ</t>
    </rPh>
    <rPh sb="8" eb="10">
      <t>バアイ</t>
    </rPh>
    <rPh sb="12" eb="14">
      <t>テンプ</t>
    </rPh>
    <phoneticPr fontId="2"/>
  </si>
  <si>
    <t>特にヒートポンプの場合は添付</t>
    <rPh sb="0" eb="1">
      <t>トク</t>
    </rPh>
    <rPh sb="9" eb="11">
      <t>バアイ</t>
    </rPh>
    <rPh sb="12" eb="14">
      <t>テンプ</t>
    </rPh>
    <phoneticPr fontId="2"/>
  </si>
  <si>
    <t>必須（見積合わせ3者以上）</t>
    <rPh sb="3" eb="5">
      <t>ミツモリ</t>
    </rPh>
    <rPh sb="5" eb="6">
      <t>ア</t>
    </rPh>
    <rPh sb="9" eb="10">
      <t>シャ</t>
    </rPh>
    <rPh sb="10" eb="12">
      <t>イジョウ</t>
    </rPh>
    <phoneticPr fontId="2"/>
  </si>
  <si>
    <t>（種苗費がある場合は、必ず記載のこと）</t>
    <rPh sb="1" eb="4">
      <t>シュビョウヒ</t>
    </rPh>
    <rPh sb="7" eb="9">
      <t>バアイ</t>
    </rPh>
    <rPh sb="11" eb="12">
      <t>カナラ</t>
    </rPh>
    <rPh sb="13" eb="15">
      <t>キサイ</t>
    </rPh>
    <phoneticPr fontId="2"/>
  </si>
  <si>
    <t>（計画時に提出済みであれば実績報告時は省略可）</t>
    <rPh sb="1" eb="4">
      <t>ケイカクジ</t>
    </rPh>
    <rPh sb="5" eb="8">
      <t>テイシュツズ</t>
    </rPh>
    <rPh sb="13" eb="18">
      <t>ジッセキホウコクジ</t>
    </rPh>
    <rPh sb="19" eb="21">
      <t>ショウリャク</t>
    </rPh>
    <rPh sb="21" eb="22">
      <t>カ</t>
    </rPh>
    <phoneticPr fontId="2"/>
  </si>
  <si>
    <t>見積合わせの徴取は、必ず本人が行うこと</t>
    <rPh sb="0" eb="3">
      <t>ミツモリア</t>
    </rPh>
    <rPh sb="6" eb="8">
      <t>チョウシュ</t>
    </rPh>
    <rPh sb="10" eb="11">
      <t>カナラ</t>
    </rPh>
    <rPh sb="12" eb="14">
      <t>ホンニン</t>
    </rPh>
    <rPh sb="15" eb="16">
      <t>オコナ</t>
    </rPh>
    <phoneticPr fontId="2"/>
  </si>
  <si>
    <t>納品・支払の確認のための資料として添付</t>
    <rPh sb="0" eb="2">
      <t>ノウヒン</t>
    </rPh>
    <rPh sb="3" eb="5">
      <t>シハラ</t>
    </rPh>
    <rPh sb="6" eb="8">
      <t>カクニン</t>
    </rPh>
    <rPh sb="12" eb="14">
      <t>シリョウ</t>
    </rPh>
    <rPh sb="17" eb="19">
      <t>テンプ</t>
    </rPh>
    <phoneticPr fontId="2"/>
  </si>
  <si>
    <t>温度センサー</t>
    <rPh sb="0" eb="2">
      <t>オンド</t>
    </rPh>
    <phoneticPr fontId="2"/>
  </si>
  <si>
    <t>ﾊｲﾌﾞﾘｯﾄﾞ制御装置</t>
    <rPh sb="8" eb="12">
      <t>セイギョソウチ</t>
    </rPh>
    <phoneticPr fontId="2"/>
  </si>
  <si>
    <t>※導入する品目・品種の特性によってなぜ温度管理が下げることが可能な理由を記述してください。</t>
    <rPh sb="11" eb="13">
      <t>トクセイ</t>
    </rPh>
    <rPh sb="21" eb="23">
      <t>カンリ</t>
    </rPh>
    <rPh sb="33" eb="35">
      <t>リユウ</t>
    </rPh>
    <rPh sb="36" eb="38">
      <t>キジュツ</t>
    </rPh>
    <phoneticPr fontId="2"/>
  </si>
  <si>
    <t>省エネ型施設園芸産地育成緊急対策事業実施計画書（実績報告書・状況報告書）</t>
    <rPh sb="0" eb="1">
      <t>ショウ</t>
    </rPh>
    <rPh sb="18" eb="20">
      <t>ジッシ</t>
    </rPh>
    <rPh sb="20" eb="22">
      <t>ケイカク</t>
    </rPh>
    <rPh sb="22" eb="23">
      <t>ショ</t>
    </rPh>
    <rPh sb="24" eb="26">
      <t>ジッセキ</t>
    </rPh>
    <rPh sb="26" eb="29">
      <t>ホウコクショ</t>
    </rPh>
    <rPh sb="30" eb="35">
      <t>ジョウキョウホウコクショ</t>
    </rPh>
    <phoneticPr fontId="2"/>
  </si>
  <si>
    <r>
      <rPr>
        <sz val="9"/>
        <color theme="1"/>
        <rFont val="ＭＳ Ｐゴシック"/>
        <family val="3"/>
        <charset val="128"/>
      </rPr>
      <t>【状況報告】</t>
    </r>
    <r>
      <rPr>
        <sz val="11"/>
        <color theme="1"/>
        <rFont val="ＭＳ Ｐゴシック"/>
        <family val="2"/>
        <charset val="128"/>
      </rPr>
      <t xml:space="preserve">
実績（R○）</t>
    </r>
    <rPh sb="7" eb="9">
      <t>ジッセキ</t>
    </rPh>
    <phoneticPr fontId="2"/>
  </si>
  <si>
    <t>状況報告</t>
    <rPh sb="0" eb="4">
      <t>ジョウキョウホウコク</t>
    </rPh>
    <phoneticPr fontId="2"/>
  </si>
  <si>
    <t>実績値（R○）</t>
    <rPh sb="0" eb="2">
      <t>ジッセキ</t>
    </rPh>
    <rPh sb="2" eb="3">
      <t>チ</t>
    </rPh>
    <phoneticPr fontId="2"/>
  </si>
  <si>
    <t>種苗</t>
    <rPh sb="0" eb="2">
      <t>シュビョウ</t>
    </rPh>
    <phoneticPr fontId="2"/>
  </si>
  <si>
    <r>
      <t>現在使用・年数記述が</t>
    </r>
    <r>
      <rPr>
        <sz val="11"/>
        <color rgb="FFFF0000"/>
        <rFont val="ＭＳ Ｐゴシック"/>
        <family val="3"/>
        <charset val="128"/>
      </rPr>
      <t>両方ない</t>
    </r>
    <rPh sb="0" eb="4">
      <t>ゲンザイシヨウ</t>
    </rPh>
    <rPh sb="5" eb="7">
      <t>ネンスウ</t>
    </rPh>
    <rPh sb="7" eb="9">
      <t>キジュツ</t>
    </rPh>
    <rPh sb="10" eb="12">
      <t>リョウホウ</t>
    </rPh>
    <phoneticPr fontId="2"/>
  </si>
  <si>
    <t>排熱回収装置</t>
    <rPh sb="0" eb="2">
      <t>ハイネツ</t>
    </rPh>
    <rPh sb="2" eb="4">
      <t>カイシュウ</t>
    </rPh>
    <rPh sb="4" eb="6">
      <t>ソウチ</t>
    </rPh>
    <phoneticPr fontId="2"/>
  </si>
  <si>
    <t>ｳｫｰﾀｰｶｰﾃﾝ</t>
  </si>
  <si>
    <t>地中熱ﾋｰﾄﾎﾟﾝﾌﾟ</t>
    <rPh sb="0" eb="3">
      <t>チチュウネツ</t>
    </rPh>
    <phoneticPr fontId="2"/>
  </si>
  <si>
    <t>温度ｾﾝｻｰ</t>
    <rPh sb="0" eb="2">
      <t>オンド</t>
    </rPh>
    <phoneticPr fontId="2"/>
  </si>
  <si>
    <t>木質ﾊﾞｲｵﾏｽ暖房</t>
  </si>
  <si>
    <t>機器小計</t>
    <rPh sb="0" eb="4">
      <t>キキショウケイ</t>
    </rPh>
    <phoneticPr fontId="2"/>
  </si>
  <si>
    <t>被覆小計</t>
    <rPh sb="0" eb="4">
      <t>ヒフクショウケイ</t>
    </rPh>
    <phoneticPr fontId="2"/>
  </si>
  <si>
    <t>種子小計</t>
    <rPh sb="0" eb="4">
      <t>シュシショウケイ</t>
    </rPh>
    <phoneticPr fontId="2"/>
  </si>
  <si>
    <t>事業費計</t>
    <rPh sb="0" eb="2">
      <t>ジギョウ</t>
    </rPh>
    <rPh sb="2" eb="3">
      <t>ヒ</t>
    </rPh>
    <rPh sb="3" eb="4">
      <t>ケイ</t>
    </rPh>
    <phoneticPr fontId="2"/>
  </si>
  <si>
    <t>うち県費</t>
    <rPh sb="2" eb="4">
      <t>ケンピ</t>
    </rPh>
    <phoneticPr fontId="2"/>
  </si>
  <si>
    <t>県費計</t>
    <rPh sb="0" eb="3">
      <t>ケンピケイ</t>
    </rPh>
    <phoneticPr fontId="2"/>
  </si>
  <si>
    <t>削減率</t>
    <rPh sb="0" eb="3">
      <t>サクゲンリツ</t>
    </rPh>
    <phoneticPr fontId="2"/>
  </si>
  <si>
    <t>事業費(税抜額)(円)</t>
    <rPh sb="0" eb="3">
      <t>ジギョウヒ</t>
    </rPh>
    <rPh sb="4" eb="6">
      <t>ゼイヌ</t>
    </rPh>
    <rPh sb="6" eb="7">
      <t>ガク</t>
    </rPh>
    <rPh sb="9" eb="10">
      <t>エン</t>
    </rPh>
    <phoneticPr fontId="2"/>
  </si>
  <si>
    <t>事業費計(税抜額)(円)</t>
    <rPh sb="0" eb="3">
      <t>ジギョウヒ</t>
    </rPh>
    <rPh sb="3" eb="4">
      <t>ケイ</t>
    </rPh>
    <rPh sb="5" eb="7">
      <t>ゼイヌ</t>
    </rPh>
    <rPh sb="7" eb="8">
      <t>ガク</t>
    </rPh>
    <phoneticPr fontId="2"/>
  </si>
  <si>
    <t>県費(円)</t>
    <rPh sb="0" eb="2">
      <t>ケンピ</t>
    </rPh>
    <phoneticPr fontId="2"/>
  </si>
  <si>
    <t>市町村費(円)</t>
    <rPh sb="0" eb="4">
      <t>シチョウソンヒ</t>
    </rPh>
    <phoneticPr fontId="2"/>
  </si>
  <si>
    <t>その他(円)</t>
    <rPh sb="2" eb="3">
      <t>タ</t>
    </rPh>
    <phoneticPr fontId="2"/>
  </si>
  <si>
    <t>←総合チェック</t>
    <rPh sb="1" eb="3">
      <t>ソウゴウ</t>
    </rPh>
    <phoneticPr fontId="2"/>
  </si>
  <si>
    <t>最主要品目</t>
    <rPh sb="0" eb="1">
      <t>サイ</t>
    </rPh>
    <phoneticPr fontId="2"/>
  </si>
  <si>
    <r>
      <t>3 加温施設の概況（現状）・・・冬季加温を行うすべての施設の現状を記載してください（</t>
    </r>
    <r>
      <rPr>
        <b/>
        <sz val="11"/>
        <color theme="1"/>
        <rFont val="ＭＳ Ｐゴシック"/>
        <family val="3"/>
        <charset val="128"/>
      </rPr>
      <t>燃油を使用しない施設は記入しない）</t>
    </r>
    <r>
      <rPr>
        <sz val="11"/>
        <color theme="1"/>
        <rFont val="ＭＳ Ｐゴシック"/>
        <family val="2"/>
        <charset val="128"/>
      </rPr>
      <t>。</t>
    </r>
    <rPh sb="10" eb="12">
      <t>ゲンジョウ</t>
    </rPh>
    <rPh sb="45" eb="47">
      <t>シヨウ</t>
    </rPh>
    <rPh sb="53" eb="55">
      <t>キニュウ</t>
    </rPh>
    <phoneticPr fontId="2"/>
  </si>
  <si>
    <t>削減目標（5%以上）</t>
    <rPh sb="0" eb="2">
      <t>サクゲン</t>
    </rPh>
    <rPh sb="2" eb="4">
      <t>モクヒョウ</t>
    </rPh>
    <rPh sb="7" eb="9">
      <t>イジョウ</t>
    </rPh>
    <phoneticPr fontId="2"/>
  </si>
  <si>
    <t>総合チェック</t>
    <rPh sb="0" eb="2">
      <t>ソウゴウ</t>
    </rPh>
    <phoneticPr fontId="2"/>
  </si>
  <si>
    <t>最低限、加温機器1がある</t>
    <rPh sb="0" eb="3">
      <t>サイテイゲン</t>
    </rPh>
    <rPh sb="4" eb="8">
      <t>カオンキキ</t>
    </rPh>
    <phoneticPr fontId="2"/>
  </si>
  <si>
    <t>導入機器等の品名等有無</t>
    <rPh sb="0" eb="2">
      <t>ドウニュウ</t>
    </rPh>
    <rPh sb="2" eb="5">
      <t>キキナド</t>
    </rPh>
    <rPh sb="6" eb="9">
      <t>ヒンメイナド</t>
    </rPh>
    <rPh sb="9" eb="11">
      <t>ウム</t>
    </rPh>
    <phoneticPr fontId="2"/>
  </si>
  <si>
    <r>
      <t>機能か年数</t>
    </r>
    <r>
      <rPr>
        <sz val="11"/>
        <color rgb="FFFF0000"/>
        <rFont val="ＭＳ Ｐゴシック"/>
        <family val="3"/>
        <charset val="128"/>
      </rPr>
      <t>どちらかに☑</t>
    </r>
    <rPh sb="0" eb="2">
      <t>キノウ</t>
    </rPh>
    <rPh sb="3" eb="5">
      <t>ネンスウ</t>
    </rPh>
    <phoneticPr fontId="2"/>
  </si>
  <si>
    <t>2 燃油削減目標（各年度の使用量は、当該年の10月～翌6月）</t>
    <rPh sb="2" eb="6">
      <t>ネンユサクゲン</t>
    </rPh>
    <rPh sb="6" eb="8">
      <t>モクヒョウ</t>
    </rPh>
    <rPh sb="11" eb="12">
      <t>ド</t>
    </rPh>
    <phoneticPr fontId="2"/>
  </si>
  <si>
    <t>申請内容に虚偽があった場合や、県から求められた書類等の提出に故意に応じない場合等には、県は交付決定を取り消し、又は補助金返還を命令すること。</t>
    <rPh sb="2" eb="4">
      <t>ナイヨウ</t>
    </rPh>
    <rPh sb="15" eb="16">
      <t>ケン</t>
    </rPh>
    <rPh sb="24" eb="25">
      <t>ルイ</t>
    </rPh>
    <rPh sb="43" eb="44">
      <t>ケン</t>
    </rPh>
    <rPh sb="55" eb="56">
      <t>マタ</t>
    </rPh>
    <rPh sb="57" eb="60">
      <t>ホジョキン</t>
    </rPh>
    <rPh sb="60" eb="62">
      <t>ヘンカン</t>
    </rPh>
    <rPh sb="63" eb="65">
      <t>メイレイ</t>
    </rPh>
    <phoneticPr fontId="2"/>
  </si>
  <si>
    <t>埼玉太郎</t>
    <rPh sb="0" eb="2">
      <t>サイタマ</t>
    </rPh>
    <rPh sb="2" eb="4">
      <t>タロウ</t>
    </rPh>
    <phoneticPr fontId="2"/>
  </si>
  <si>
    <t>さいたま市浦和区高砂〇〇〇</t>
    <rPh sb="4" eb="5">
      <t>シ</t>
    </rPh>
    <rPh sb="5" eb="8">
      <t>ウラワク</t>
    </rPh>
    <rPh sb="8" eb="10">
      <t>タカサゴ</t>
    </rPh>
    <phoneticPr fontId="2"/>
  </si>
  <si>
    <t>０４８－８３０－〇〇〇〇</t>
  </si>
  <si>
    <t>ＪＡ××</t>
  </si>
  <si>
    <t>さいたま市浦和区高砂〇〇〇-1</t>
    <rPh sb="4" eb="5">
      <t>シ</t>
    </rPh>
    <rPh sb="5" eb="8">
      <t>ウラワク</t>
    </rPh>
    <rPh sb="8" eb="10">
      <t>タカサゴ</t>
    </rPh>
    <phoneticPr fontId="2"/>
  </si>
  <si>
    <t>さいたま市浦和区高砂〇〇〇-2</t>
    <rPh sb="4" eb="5">
      <t>シ</t>
    </rPh>
    <rPh sb="5" eb="8">
      <t>ウラワク</t>
    </rPh>
    <rPh sb="8" eb="10">
      <t>タカサゴ</t>
    </rPh>
    <phoneticPr fontId="2"/>
  </si>
  <si>
    <t>さいたま市浦和区高砂〇〇〇-3</t>
    <rPh sb="4" eb="5">
      <t>シ</t>
    </rPh>
    <rPh sb="5" eb="8">
      <t>ウラワク</t>
    </rPh>
    <rPh sb="8" eb="10">
      <t>タカサゴ</t>
    </rPh>
    <phoneticPr fontId="2"/>
  </si>
  <si>
    <t>きゅうり</t>
  </si>
  <si>
    <t>トマト</t>
  </si>
  <si>
    <t>なし</t>
  </si>
  <si>
    <t>ﾎﾟﾘｴｽﾃﾙﾌｨﾙﾑ</t>
  </si>
  <si>
    <t>〇〇ヒーポン・ABC型</t>
    <rPh sb="10" eb="11">
      <t>ガタ</t>
    </rPh>
    <phoneticPr fontId="2"/>
  </si>
  <si>
    <t>〇〇ファン・DEF</t>
  </si>
  <si>
    <t>○m×○m</t>
  </si>
  <si>
    <t>ミニトマト苗（品種名××）</t>
    <rPh sb="5" eb="6">
      <t>ナエ</t>
    </rPh>
    <rPh sb="7" eb="10">
      <t>ヒンシュメイ</t>
    </rPh>
    <phoneticPr fontId="2"/>
  </si>
  <si>
    <t>〇〇ファン・XYZ</t>
  </si>
  <si>
    <t>農ビ・〇〇mm厚</t>
    <rPh sb="0" eb="1">
      <t>ノウ</t>
    </rPh>
    <rPh sb="7" eb="8">
      <t>アツ</t>
    </rPh>
    <phoneticPr fontId="2"/>
  </si>
  <si>
    <t>☑</t>
  </si>
  <si>
    <t>5年／2年</t>
    <rPh sb="1" eb="2">
      <t>ネン</t>
    </rPh>
    <rPh sb="4" eb="5">
      <t>ネン</t>
    </rPh>
    <phoneticPr fontId="2"/>
  </si>
  <si>
    <t>8年／7年</t>
    <rPh sb="1" eb="2">
      <t>ネン</t>
    </rPh>
    <rPh sb="4" eb="5">
      <t>ネン</t>
    </rPh>
    <phoneticPr fontId="2"/>
  </si>
  <si>
    <t>トマト苗（品種名××）</t>
    <rPh sb="3" eb="4">
      <t>ナエ</t>
    </rPh>
    <rPh sb="5" eb="8">
      <t>ヒンシュメイ</t>
    </rPh>
    <phoneticPr fontId="2"/>
  </si>
  <si>
    <t>ミニトマト（品種名〇〇）は、これまで栽培していたトマト（品種名××）より、最低温度設定が○℃低い栽培管理が可能であるため、約３％程度の燃油削減が可能となる。根拠としてカタログを添付。本品種はこれまで栽培実績がないため、本事業を活用して始めて栽培を行うものである。</t>
    <rPh sb="6" eb="9">
      <t>ヒンシュメイ</t>
    </rPh>
    <rPh sb="18" eb="20">
      <t>サイバイ</t>
    </rPh>
    <rPh sb="28" eb="31">
      <t>ヒンシュメイ</t>
    </rPh>
    <rPh sb="37" eb="43">
      <t>サイテイオンドセッテイ</t>
    </rPh>
    <rPh sb="46" eb="47">
      <t>ヒク</t>
    </rPh>
    <rPh sb="48" eb="52">
      <t>サイバイカンリ</t>
    </rPh>
    <rPh sb="53" eb="55">
      <t>カノウ</t>
    </rPh>
    <rPh sb="61" eb="62">
      <t>ヤク</t>
    </rPh>
    <rPh sb="64" eb="66">
      <t>テイド</t>
    </rPh>
    <rPh sb="67" eb="71">
      <t>ネンユサクゲン</t>
    </rPh>
    <rPh sb="72" eb="74">
      <t>カノウ</t>
    </rPh>
    <rPh sb="78" eb="80">
      <t>コンキョ</t>
    </rPh>
    <rPh sb="88" eb="90">
      <t>テンプ</t>
    </rPh>
    <rPh sb="91" eb="94">
      <t>ホンヒンシュ</t>
    </rPh>
    <rPh sb="99" eb="103">
      <t>サイバイジッセキ</t>
    </rPh>
    <rPh sb="109" eb="110">
      <t>ホン</t>
    </rPh>
    <rPh sb="110" eb="112">
      <t>ジギョウ</t>
    </rPh>
    <rPh sb="113" eb="115">
      <t>カツヨウ</t>
    </rPh>
    <rPh sb="117" eb="118">
      <t>ハジ</t>
    </rPh>
    <rPh sb="120" eb="122">
      <t>サイバイ</t>
    </rPh>
    <rPh sb="123" eb="124">
      <t>オコナ</t>
    </rPh>
    <phoneticPr fontId="2"/>
  </si>
  <si>
    <t>〇〇サーモ</t>
  </si>
  <si>
    <t>3（追加1）</t>
    <rPh sb="2" eb="4">
      <t>ツイカ</t>
    </rPh>
    <phoneticPr fontId="2"/>
  </si>
  <si>
    <t>1（新規1）</t>
    <rPh sb="2" eb="4">
      <t>シンキ</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</si>
</sst>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Red]\-#,##0.0"/>
  </numFmts>
  <fonts count="13">
    <font>
      <sz val="11"/>
      <color theme="1"/>
      <name val="ＭＳ Ｐゴシック"/>
      <family val="2"/>
      <charset val="128"/>
    </font>
    <font>
      <sz val="10"/>
      <color theme="1"/>
      <name val="Arial"/>
      <family val="2"/>
    </font>
    <font>
      <sz val="6"/>
      <name val="ＭＳ Ｐゴシック"/>
      <family val="2"/>
      <charset val="128"/>
    </font>
    <font>
      <b/>
      <sz val="11"/>
      <color theme="1"/>
      <name val="ＭＳ Ｐゴシック"/>
      <family val="3"/>
      <charset val="128"/>
    </font>
    <font>
      <sz val="14"/>
      <color theme="1"/>
      <name val="ＭＳ Ｐゴシック"/>
      <family val="3"/>
      <charset val="128"/>
    </font>
    <font>
      <sz val="10"/>
      <color theme="1"/>
      <name val="ＭＳ Ｐゴシック"/>
      <family val="3"/>
      <charset val="128"/>
    </font>
    <font>
      <sz val="14"/>
      <name val="ＭＳ Ｐゴシック"/>
      <family val="3"/>
      <charset val="128"/>
    </font>
    <font>
      <sz val="11"/>
      <name val="ＭＳ Ｐゴシック"/>
      <family val="3"/>
      <charset val="128"/>
    </font>
    <font>
      <sz val="11"/>
      <color rgb="FFFF0000"/>
      <name val="ＭＳ Ｐゴシック"/>
      <family val="3"/>
      <charset val="128"/>
    </font>
    <font>
      <b/>
      <sz val="11"/>
      <name val="ＭＳ Ｐゴシック"/>
      <family val="3"/>
      <charset val="128"/>
    </font>
    <font>
      <sz val="9"/>
      <color theme="1"/>
      <name val="ＭＳ Ｐゴシック"/>
      <family val="3"/>
      <charset val="128"/>
    </font>
    <font>
      <sz val="9"/>
      <name val="MS P ゴシック"/>
      <family val="3"/>
      <charset val="128"/>
    </font>
    <font>
      <b/>
      <sz val="9"/>
      <name val="MS P ゴシック"/>
      <family val="3"/>
      <charset val="128"/>
    </font>
  </fonts>
  <fills count="10">
    <fill>
      <patternFill/>
    </fill>
    <fill>
      <patternFill patternType="gray125"/>
    </fill>
    <fill>
      <patternFill patternType="solid">
        <fgColor rgb="FFFFFF00"/>
        <bgColor indexed="64"/>
      </patternFill>
    </fill>
    <fill>
      <patternFill patternType="solid">
        <fgColor theme="7"/>
        <bgColor indexed="64"/>
      </patternFill>
    </fill>
    <fill>
      <patternFill patternType="solid">
        <fgColor rgb="FFFFC000"/>
        <bgColor indexed="64"/>
      </patternFill>
    </fill>
    <fill>
      <patternFill patternType="solid">
        <fgColor theme="8" tint="0.79998"/>
        <bgColor indexed="64"/>
      </patternFill>
    </fill>
    <fill>
      <patternFill patternType="solid">
        <fgColor theme="7" tint="0.79998"/>
        <bgColor indexed="64"/>
      </patternFill>
    </fill>
    <fill>
      <patternFill patternType="solid">
        <fgColor theme="9" tint="0.79998"/>
        <bgColor indexed="64"/>
      </patternFill>
    </fill>
    <fill>
      <patternFill patternType="solid">
        <fgColor theme="3" tint="0.79998"/>
        <bgColor indexed="64"/>
      </patternFill>
    </fill>
    <fill>
      <patternFill patternType="solid">
        <fgColor theme="5" tint="0.79998"/>
        <bgColor indexed="64"/>
      </patternFill>
    </fill>
  </fills>
  <borders count="50">
    <border>
      <left/>
      <right/>
      <top/>
      <bottom/>
      <diagonal/>
    </border>
    <border>
      <left style="thin">
        <color auto="1"/>
      </left>
      <right style="thin">
        <color auto="1"/>
      </right>
      <top style="thin">
        <color auto="1"/>
      </top>
      <bottom style="thin">
        <color auto="1"/>
      </bottom>
    </border>
    <border>
      <left style="thin">
        <color auto="1"/>
      </left>
      <right style="thin">
        <color auto="1"/>
      </right>
      <top/>
      <bottom style="thin">
        <color auto="1"/>
      </bottom>
    </border>
    <border>
      <left style="thin">
        <color auto="1"/>
      </left>
      <right/>
      <top/>
      <bottom style="thin">
        <color auto="1"/>
      </bottom>
    </border>
    <border>
      <left style="thin">
        <color auto="1"/>
      </left>
      <right style="thin">
        <color auto="1"/>
      </right>
      <top style="thin">
        <color auto="1"/>
      </top>
      <bottom/>
    </border>
    <border>
      <left style="thin">
        <color auto="1"/>
      </left>
      <right style="thin">
        <color auto="1"/>
      </right>
      <top style="double">
        <color auto="1"/>
      </top>
      <bottom style="double">
        <color auto="1"/>
      </bottom>
    </border>
    <border diagonalDown="1">
      <left style="thin">
        <color auto="1"/>
      </left>
      <right style="double">
        <color auto="1"/>
      </right>
      <top style="double">
        <color auto="1"/>
      </top>
      <bottom style="double">
        <color auto="1"/>
      </bottom>
      <diagonal style="thin">
        <color auto="1"/>
      </diagonal>
    </border>
    <border>
      <left style="thin">
        <color auto="1"/>
      </left>
      <right/>
      <top style="thin">
        <color auto="1"/>
      </top>
      <bottom style="thin">
        <color auto="1"/>
      </bottom>
    </border>
    <border>
      <left/>
      <right/>
      <top style="thin">
        <color auto="1"/>
      </top>
      <bottom style="thin">
        <color auto="1"/>
      </bottom>
    </border>
    <border>
      <left/>
      <right style="thin">
        <color auto="1"/>
      </right>
      <top/>
      <bottom/>
    </border>
    <border diagonalDown="1">
      <left style="thin">
        <color auto="1"/>
      </left>
      <right style="thin">
        <color auto="1"/>
      </right>
      <top style="thin">
        <color auto="1"/>
      </top>
      <bottom style="thin">
        <color auto="1"/>
      </bottom>
      <diagonal style="thin">
        <color auto="1"/>
      </diagonal>
    </border>
    <border>
      <left/>
      <right/>
      <top/>
      <bottom style="thin">
        <color auto="1"/>
      </bottom>
    </border>
    <border>
      <left style="thin">
        <color auto="1"/>
      </left>
      <right/>
      <top style="thin">
        <color auto="1"/>
      </top>
      <bottom/>
    </border>
    <border>
      <left style="thin">
        <color auto="1"/>
      </left>
      <right style="thin">
        <color auto="1"/>
      </right>
      <top style="medium">
        <color auto="1"/>
      </top>
      <bottom style="thin">
        <color auto="1"/>
      </bottom>
    </border>
    <border>
      <left/>
      <right style="thin">
        <color auto="1"/>
      </right>
      <top style="thin">
        <color auto="1"/>
      </top>
      <bottom style="thin">
        <color auto="1"/>
      </bottom>
    </border>
    <border>
      <left style="thin">
        <color auto="1"/>
      </left>
      <right style="double">
        <color auto="1"/>
      </right>
      <top style="medium">
        <color auto="1"/>
      </top>
      <bottom/>
    </border>
    <border>
      <left style="thin">
        <color auto="1"/>
      </left>
      <right style="double">
        <color auto="1"/>
      </right>
      <top/>
      <bottom/>
    </border>
    <border>
      <left style="thin">
        <color auto="1"/>
      </left>
      <right style="double">
        <color auto="1"/>
      </right>
      <top/>
      <bottom style="double">
        <color auto="1"/>
      </bottom>
    </border>
    <border>
      <left style="double">
        <color auto="1"/>
      </left>
      <right style="thin">
        <color auto="1"/>
      </right>
      <top style="double">
        <color auto="1"/>
      </top>
      <bottom style="double">
        <color auto="1"/>
      </bottom>
    </border>
    <border>
      <left style="thin">
        <color auto="1"/>
      </left>
      <right style="double">
        <color auto="1"/>
      </right>
      <top style="double">
        <color auto="1"/>
      </top>
      <bottom style="double">
        <color auto="1"/>
      </bottom>
    </border>
    <border>
      <left style="double">
        <color auto="1"/>
      </left>
      <right style="thin">
        <color auto="1"/>
      </right>
      <top/>
      <bottom style="thin">
        <color auto="1"/>
      </bottom>
    </border>
    <border>
      <left style="thin">
        <color auto="1"/>
      </left>
      <right style="double">
        <color auto="1"/>
      </right>
      <top/>
      <bottom style="thin">
        <color auto="1"/>
      </bottom>
    </border>
    <border>
      <left/>
      <right style="thin">
        <color auto="1"/>
      </right>
      <top style="thin">
        <color auto="1"/>
      </top>
      <bottom/>
    </border>
    <border>
      <left/>
      <right style="thin">
        <color auto="1"/>
      </right>
      <top style="double">
        <color auto="1"/>
      </top>
      <bottom style="double">
        <color auto="1"/>
      </bottom>
    </border>
    <border>
      <left/>
      <right style="thin">
        <color auto="1"/>
      </right>
      <top/>
      <bottom style="thin">
        <color auto="1"/>
      </bottom>
    </border>
    <border>
      <left/>
      <right style="thin">
        <color auto="1"/>
      </right>
      <top style="medium">
        <color auto="1"/>
      </top>
      <bottom style="thin">
        <color auto="1"/>
      </bottom>
    </border>
    <border diagonalDown="1">
      <left style="thin">
        <color auto="1"/>
      </left>
      <right style="thin">
        <color auto="1"/>
      </right>
      <top style="double">
        <color auto="1"/>
      </top>
      <bottom style="double">
        <color auto="1"/>
      </bottom>
      <diagonal style="thin">
        <color auto="1"/>
      </diagonal>
    </border>
    <border diagonalDown="1">
      <left style="thin">
        <color auto="1"/>
      </left>
      <right/>
      <top style="double">
        <color auto="1"/>
      </top>
      <bottom style="double">
        <color auto="1"/>
      </bottom>
      <diagonal style="thin">
        <color auto="1"/>
      </diagonal>
    </border>
    <border>
      <left/>
      <right/>
      <top style="medium">
        <color auto="1"/>
      </top>
      <bottom/>
    </border>
    <border>
      <left style="thin">
        <color auto="1"/>
      </left>
      <right/>
      <top style="double">
        <color auto="1"/>
      </top>
      <bottom style="double">
        <color auto="1"/>
      </bottom>
    </border>
    <border>
      <left/>
      <right/>
      <top style="double">
        <color auto="1"/>
      </top>
      <bottom style="double">
        <color auto="1"/>
      </bottom>
    </border>
    <border>
      <left style="double">
        <color auto="1"/>
      </left>
      <right style="thin">
        <color auto="1"/>
      </right>
      <top style="thin">
        <color auto="1"/>
      </top>
      <bottom style="thin">
        <color auto="1"/>
      </bottom>
    </border>
    <border>
      <left style="thin">
        <color auto="1"/>
      </left>
      <right style="double">
        <color auto="1"/>
      </right>
      <top style="thin">
        <color auto="1"/>
      </top>
      <bottom style="thin">
        <color auto="1"/>
      </bottom>
    </border>
    <border>
      <left style="thin">
        <color auto="1"/>
      </left>
      <right style="thin">
        <color auto="1"/>
      </right>
      <top/>
      <bottom/>
    </border>
    <border>
      <left style="thin">
        <color auto="1"/>
      </left>
      <right style="thin">
        <color auto="1"/>
      </right>
      <top style="double">
        <color auto="1"/>
      </top>
      <bottom style="thin">
        <color auto="1"/>
      </bottom>
    </border>
    <border>
      <left style="thin">
        <color auto="1"/>
      </left>
      <right style="double">
        <color auto="1"/>
      </right>
      <top style="double">
        <color auto="1"/>
      </top>
      <bottom style="thin">
        <color auto="1"/>
      </bottom>
    </border>
    <border>
      <left style="double">
        <color auto="1"/>
      </left>
      <right style="thin">
        <color auto="1"/>
      </right>
      <top/>
      <bottom/>
    </border>
    <border>
      <left style="thin">
        <color auto="1"/>
      </left>
      <right/>
      <top/>
      <bottom/>
    </border>
    <border diagonalDown="1">
      <left style="double">
        <color auto="1"/>
      </left>
      <right style="double">
        <color auto="1"/>
      </right>
      <top style="double">
        <color auto="1"/>
      </top>
      <bottom style="double">
        <color auto="1"/>
      </bottom>
      <diagonal style="thin">
        <color auto="1"/>
      </diagonal>
    </border>
    <border>
      <left style="double">
        <color auto="1"/>
      </left>
      <right style="double">
        <color auto="1"/>
      </right>
      <top/>
      <bottom style="thin">
        <color auto="1"/>
      </bottom>
    </border>
    <border>
      <left style="double">
        <color auto="1"/>
      </left>
      <right style="double">
        <color auto="1"/>
      </right>
      <top style="medium">
        <color auto="1"/>
      </top>
      <bottom/>
    </border>
    <border>
      <left style="double">
        <color auto="1"/>
      </left>
      <right style="double">
        <color auto="1"/>
      </right>
      <top/>
      <bottom style="double">
        <color auto="1"/>
      </bottom>
    </border>
    <border>
      <left style="thin">
        <color auto="1"/>
      </left>
      <right/>
      <top style="medium">
        <color auto="1"/>
      </top>
      <bottom style="thin">
        <color auto="1"/>
      </bottom>
    </border>
    <border>
      <left/>
      <right/>
      <top style="medium">
        <color auto="1"/>
      </top>
      <bottom style="thin">
        <color auto="1"/>
      </bottom>
    </border>
    <border>
      <left style="double">
        <color auto="1"/>
      </left>
      <right style="thin">
        <color auto="1"/>
      </right>
      <top style="medium">
        <color auto="1"/>
      </top>
      <bottom/>
    </border>
    <border>
      <left style="thin">
        <color auto="1"/>
      </left>
      <right style="thin">
        <color auto="1"/>
      </right>
      <top style="medium">
        <color auto="1"/>
      </top>
      <bottom/>
    </border>
    <border>
      <left style="double">
        <color auto="1"/>
      </left>
      <right/>
      <top style="medium">
        <color auto="1"/>
      </top>
      <bottom style="thin">
        <color auto="1"/>
      </bottom>
    </border>
    <border>
      <left style="double">
        <color auto="1"/>
      </left>
      <right style="thin">
        <color auto="1"/>
      </right>
      <top/>
      <bottom style="double">
        <color auto="1"/>
      </bottom>
    </border>
    <border>
      <left style="thin">
        <color auto="1"/>
      </left>
      <right/>
      <top style="medium">
        <color auto="1"/>
      </top>
      <bottom/>
    </border>
    <border>
      <left/>
      <right/>
      <top style="thin">
        <color auto="1"/>
      </top>
      <bottom/>
    </border>
  </borders>
  <cellStyleXfs count="21">
    <xf numFmtId="0" fontId="0" fillId="0" borderId="0">
      <alignment vertical="center"/>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38" fontId="0" fillId="0" borderId="0" applyFont="0" applyFill="0" applyBorder="0" applyProtection="0">
      <alignment/>
    </xf>
  </cellStyleXfs>
  <cellXfs count="259">
    <xf numFmtId="0" fontId="0" fillId="0" borderId="0" xfId="0" applyAlignment="1">
      <alignment vertical="center"/>
    </xf>
    <xf numFmtId="38" fontId="0" fillId="0" borderId="0" xfId="20" applyFont="1" applyAlignment="1">
      <alignment vertical="center"/>
    </xf>
    <xf numFmtId="38" fontId="0" fillId="0" borderId="1" xfId="20" applyFont="1" applyBorder="1" applyAlignment="1">
      <alignment vertical="center"/>
    </xf>
    <xf numFmtId="38" fontId="0" fillId="0" borderId="2" xfId="20" applyFont="1" applyBorder="1" applyAlignment="1">
      <alignment vertical="center"/>
    </xf>
    <xf numFmtId="0" fontId="0" fillId="0" borderId="0" xfId="0" applyAlignment="1">
      <alignment vertical="center" shrinkToFit="1"/>
    </xf>
    <xf numFmtId="38" fontId="7" fillId="0" borderId="0" xfId="20" applyFont="1" applyAlignment="1">
      <alignment vertical="center"/>
    </xf>
    <xf numFmtId="0" fontId="0" fillId="0" borderId="0" xfId="0" applyAlignment="1">
      <alignment horizontal="center" vertical="center" shrinkToFit="1"/>
    </xf>
    <xf numFmtId="38" fontId="0" fillId="0" borderId="3" xfId="20" applyFont="1" applyBorder="1" applyAlignment="1">
      <alignment vertical="center"/>
    </xf>
    <xf numFmtId="38" fontId="3" fillId="0" borderId="0" xfId="20" applyFont="1" applyAlignment="1">
      <alignment vertical="center" shrinkToFit="1"/>
    </xf>
    <xf numFmtId="0" fontId="0" fillId="0" borderId="4" xfId="0" applyBorder="1" applyAlignment="1">
      <alignment horizontal="center" vertical="center" shrinkToFit="1"/>
    </xf>
    <xf numFmtId="38" fontId="3" fillId="0" borderId="5" xfId="20" applyFont="1" applyBorder="1" applyAlignment="1">
      <alignment horizontal="center" vertical="center" shrinkToFit="1"/>
    </xf>
    <xf numFmtId="38" fontId="3" fillId="0" borderId="6" xfId="20" applyFont="1" applyBorder="1" applyAlignment="1">
      <alignment vertical="center" shrinkToFit="1"/>
    </xf>
    <xf numFmtId="0" fontId="0" fillId="0" borderId="0" xfId="0" applyFont="1" applyAlignment="1">
      <alignment vertical="center"/>
    </xf>
    <xf numFmtId="38" fontId="0" fillId="2" borderId="1" xfId="20" applyFont="1" applyFill="1" applyBorder="1" applyAlignment="1" applyProtection="1">
      <alignment vertical="center"/>
      <protection locked="0"/>
    </xf>
    <xf numFmtId="0" fontId="0" fillId="2" borderId="1" xfId="0" applyFill="1" applyBorder="1" applyAlignment="1" applyProtection="1">
      <alignment horizontal="center" vertical="center"/>
      <protection locked="0"/>
    </xf>
    <xf numFmtId="0" fontId="0" fillId="2" borderId="1" xfId="0" applyFill="1" applyBorder="1" applyAlignment="1" applyProtection="1">
      <alignment vertical="center"/>
      <protection locked="0"/>
    </xf>
    <xf numFmtId="0" fontId="0" fillId="3" borderId="1" xfId="0" applyFill="1" applyBorder="1" applyAlignment="1" applyProtection="1">
      <alignment vertical="center" shrinkToFit="1"/>
      <protection locked="0"/>
    </xf>
    <xf numFmtId="0" fontId="0" fillId="3" borderId="7" xfId="0" applyFill="1" applyBorder="1" applyAlignment="1" applyProtection="1">
      <alignment vertical="center" shrinkToFit="1"/>
      <protection locked="0"/>
    </xf>
    <xf numFmtId="38" fontId="0" fillId="2" borderId="7" xfId="20" applyFont="1" applyFill="1" applyBorder="1" applyAlignment="1" applyProtection="1">
      <alignment vertical="center" shrinkToFit="1"/>
      <protection locked="0"/>
    </xf>
    <xf numFmtId="0" fontId="0" fillId="3" borderId="1" xfId="0" applyFill="1" applyBorder="1" applyAlignment="1" applyProtection="1">
      <alignment horizontal="center" vertical="center"/>
      <protection locked="0"/>
    </xf>
    <xf numFmtId="0" fontId="0" fillId="4" borderId="8" xfId="0" applyFill="1" applyBorder="1" applyAlignment="1" applyProtection="1">
      <alignment horizontal="center" vertical="center" wrapText="1"/>
      <protection locked="0"/>
    </xf>
    <xf numFmtId="0" fontId="4" fillId="0" borderId="0" xfId="0" applyFont="1" applyAlignment="1" applyProtection="1">
      <alignment vertical="center"/>
      <protection/>
    </xf>
    <xf numFmtId="38" fontId="0" fillId="0" borderId="0" xfId="20" applyFont="1" applyAlignment="1" applyProtection="1">
      <alignment vertical="center"/>
      <protection/>
    </xf>
    <xf numFmtId="38" fontId="0" fillId="0" borderId="0" xfId="20" applyFont="1" applyFill="1" applyBorder="1" applyAlignment="1" applyProtection="1">
      <alignment vertical="center"/>
      <protection/>
    </xf>
    <xf numFmtId="38" fontId="0" fillId="0" borderId="1" xfId="20" applyFont="1" applyBorder="1" applyAlignment="1" applyProtection="1">
      <alignment vertical="center" shrinkToFit="1"/>
      <protection/>
    </xf>
    <xf numFmtId="38" fontId="0" fillId="0" borderId="9" xfId="20" applyFont="1" applyFill="1" applyBorder="1" applyAlignment="1" applyProtection="1">
      <alignment horizontal="left" vertical="center"/>
      <protection/>
    </xf>
    <xf numFmtId="38" fontId="0" fillId="0" borderId="1" xfId="20" applyFont="1" applyBorder="1" applyAlignment="1" applyProtection="1">
      <alignment horizontal="center" vertical="center"/>
      <protection/>
    </xf>
    <xf numFmtId="38" fontId="0" fillId="0" borderId="1" xfId="20" applyFont="1" applyBorder="1" applyAlignment="1" applyProtection="1">
      <alignment horizontal="center" vertical="center" shrinkToFit="1"/>
      <protection/>
    </xf>
    <xf numFmtId="38" fontId="0" fillId="0" borderId="1" xfId="20" applyFont="1" applyBorder="1" applyAlignment="1" applyProtection="1">
      <alignment vertical="center"/>
      <protection/>
    </xf>
    <xf numFmtId="176" fontId="0" fillId="0" borderId="1" xfId="20" applyNumberFormat="1" applyFont="1" applyBorder="1" applyAlignment="1" applyProtection="1">
      <alignment vertical="center"/>
      <protection/>
    </xf>
    <xf numFmtId="38" fontId="0" fillId="0" borderId="10" xfId="20" applyFont="1" applyBorder="1" applyAlignment="1" applyProtection="1">
      <alignment vertical="center"/>
      <protection/>
    </xf>
    <xf numFmtId="38" fontId="0" fillId="0" borderId="0" xfId="20" applyFont="1" applyAlignment="1" applyProtection="1">
      <alignment vertical="center"/>
      <protection/>
    </xf>
    <xf numFmtId="0" fontId="0" fillId="0" borderId="0" xfId="0" applyAlignment="1" applyProtection="1">
      <alignment vertical="center"/>
      <protection/>
    </xf>
    <xf numFmtId="0" fontId="0" fillId="0" borderId="1" xfId="0" applyFill="1" applyBorder="1" applyAlignment="1" applyProtection="1">
      <alignment horizontal="center" vertical="center"/>
      <protection/>
    </xf>
    <xf numFmtId="0" fontId="0" fillId="0" borderId="1" xfId="0" applyFill="1" applyBorder="1" applyAlignment="1" applyProtection="1">
      <alignment horizontal="center" vertical="center" shrinkToFit="1"/>
      <protection/>
    </xf>
    <xf numFmtId="0" fontId="0" fillId="0" borderId="0" xfId="0" applyFill="1" applyBorder="1" applyAlignment="1" applyProtection="1">
      <alignment horizontal="center" vertical="center"/>
      <protection/>
    </xf>
    <xf numFmtId="0" fontId="0" fillId="0" borderId="0" xfId="0" applyBorder="1" applyAlignment="1" applyProtection="1">
      <alignment vertical="center"/>
      <protection/>
    </xf>
    <xf numFmtId="0" fontId="0" fillId="0" borderId="11" xfId="0" applyFill="1" applyBorder="1" applyAlignment="1" applyProtection="1">
      <alignment horizontal="left" vertical="center"/>
      <protection/>
    </xf>
    <xf numFmtId="0" fontId="0" fillId="0" borderId="11" xfId="0" applyBorder="1" applyAlignment="1" applyProtection="1">
      <alignment vertical="center"/>
      <protection/>
    </xf>
    <xf numFmtId="38" fontId="0" fillId="0" borderId="0" xfId="0" applyNumberFormat="1" applyAlignment="1" applyProtection="1">
      <alignment vertical="center"/>
      <protection/>
    </xf>
    <xf numFmtId="0" fontId="0" fillId="0" borderId="0" xfId="0" applyAlignment="1" applyProtection="1">
      <alignment horizontal="center" vertical="center" shrinkToFit="1"/>
      <protection/>
    </xf>
    <xf numFmtId="0" fontId="0" fillId="0" borderId="1" xfId="0" applyBorder="1" applyAlignment="1" applyProtection="1">
      <alignment vertical="center"/>
      <protection/>
    </xf>
    <xf numFmtId="0" fontId="5" fillId="0" borderId="0" xfId="0" applyFont="1" applyAlignment="1" applyProtection="1">
      <alignment vertical="center" wrapText="1"/>
      <protection/>
    </xf>
    <xf numFmtId="0" fontId="0" fillId="0" borderId="1" xfId="0" applyFill="1" applyBorder="1" applyAlignment="1" applyProtection="1">
      <alignment vertical="center"/>
      <protection/>
    </xf>
    <xf numFmtId="38" fontId="0" fillId="0" borderId="1" xfId="0" applyNumberFormat="1" applyBorder="1" applyAlignment="1" applyProtection="1">
      <alignment vertical="center"/>
      <protection/>
    </xf>
    <xf numFmtId="38" fontId="0" fillId="0" borderId="1" xfId="0" applyNumberFormat="1" applyFill="1" applyBorder="1" applyAlignment="1" applyProtection="1">
      <alignment vertical="center"/>
      <protection/>
    </xf>
    <xf numFmtId="0" fontId="0" fillId="0" borderId="8" xfId="0" applyFill="1" applyBorder="1" applyAlignment="1" applyProtection="1">
      <alignment horizontal="left" vertical="top" wrapText="1"/>
      <protection/>
    </xf>
    <xf numFmtId="0" fontId="0" fillId="0" borderId="11" xfId="0" applyFill="1" applyBorder="1" applyAlignment="1" applyProtection="1">
      <alignment horizontal="left" vertical="top" wrapText="1"/>
      <protection/>
    </xf>
    <xf numFmtId="0" fontId="0" fillId="0" borderId="0" xfId="0" applyBorder="1" applyAlignment="1" applyProtection="1">
      <alignment horizontal="left" vertical="top" wrapText="1"/>
      <protection/>
    </xf>
    <xf numFmtId="0" fontId="0" fillId="0" borderId="0" xfId="0" applyAlignment="1" applyProtection="1">
      <alignment vertical="center"/>
      <protection/>
    </xf>
    <xf numFmtId="0" fontId="0" fillId="0" borderId="0" xfId="0" applyAlignment="1" applyProtection="1">
      <alignment horizontal="left" vertical="top" wrapText="1"/>
      <protection/>
    </xf>
    <xf numFmtId="38" fontId="7" fillId="0" borderId="0" xfId="20" applyFont="1" applyAlignment="1">
      <alignment horizontal="center" vertical="center" shrinkToFit="1"/>
    </xf>
    <xf numFmtId="38" fontId="9" fillId="0" borderId="0" xfId="20" applyFont="1" applyAlignment="1">
      <alignment vertical="center" shrinkToFit="1"/>
    </xf>
    <xf numFmtId="38" fontId="0" fillId="2" borderId="1" xfId="20" applyFont="1" applyFill="1" applyBorder="1" applyAlignment="1" applyProtection="1">
      <alignment vertical="center" shrinkToFit="1"/>
      <protection locked="0"/>
    </xf>
    <xf numFmtId="38" fontId="0" fillId="0" borderId="1" xfId="20" applyFont="1" applyFill="1" applyBorder="1" applyAlignment="1" applyProtection="1">
      <alignment horizontal="center" vertical="center" shrinkToFit="1"/>
      <protection/>
    </xf>
    <xf numFmtId="38" fontId="0" fillId="0" borderId="12" xfId="20" applyFont="1" applyFill="1" applyBorder="1" applyAlignment="1" applyProtection="1">
      <alignment vertical="center" shrinkToFit="1"/>
      <protection/>
    </xf>
    <xf numFmtId="38" fontId="0" fillId="2" borderId="1" xfId="20" applyFont="1" applyFill="1" applyBorder="1" applyAlignment="1" applyProtection="1">
      <alignment horizontal="center" vertical="center" shrinkToFit="1"/>
      <protection locked="0"/>
    </xf>
    <xf numFmtId="38" fontId="0" fillId="3" borderId="1" xfId="20" applyFont="1" applyFill="1" applyBorder="1" applyAlignment="1" applyProtection="1">
      <alignment horizontal="left" vertical="center" shrinkToFit="1"/>
      <protection locked="0"/>
    </xf>
    <xf numFmtId="38" fontId="0" fillId="3" borderId="1" xfId="20" applyFont="1" applyFill="1" applyBorder="1" applyAlignment="1" applyProtection="1">
      <alignment vertical="center" shrinkToFit="1"/>
      <protection locked="0"/>
    </xf>
    <xf numFmtId="38" fontId="0" fillId="3" borderId="1" xfId="20" applyFont="1" applyFill="1" applyBorder="1" applyAlignment="1" applyProtection="1">
      <alignment horizontal="center" vertical="center" shrinkToFit="1"/>
      <protection locked="0"/>
    </xf>
    <xf numFmtId="38" fontId="0" fillId="3" borderId="7" xfId="20" applyFont="1" applyFill="1" applyBorder="1" applyAlignment="1" applyProtection="1">
      <alignment horizontal="center" vertical="center" shrinkToFit="1"/>
      <protection locked="0"/>
    </xf>
    <xf numFmtId="38" fontId="0" fillId="0" borderId="7" xfId="20" applyFont="1" applyFill="1" applyBorder="1" applyAlignment="1" applyProtection="1">
      <alignment horizontal="center" vertical="center" shrinkToFit="1"/>
      <protection/>
    </xf>
    <xf numFmtId="0" fontId="0" fillId="0" borderId="7" xfId="0" applyFill="1" applyBorder="1" applyAlignment="1" applyProtection="1">
      <alignment horizontal="center" vertical="center"/>
      <protection/>
    </xf>
    <xf numFmtId="0" fontId="0" fillId="0" borderId="1" xfId="0" applyBorder="1" applyAlignment="1" applyProtection="1">
      <alignment horizontal="center" vertical="center"/>
      <protection/>
    </xf>
    <xf numFmtId="0" fontId="0" fillId="0" borderId="1" xfId="0" applyBorder="1" applyAlignment="1" applyProtection="1">
      <alignment horizontal="center" vertical="center" shrinkToFit="1"/>
      <protection/>
    </xf>
    <xf numFmtId="38" fontId="3" fillId="0" borderId="5" xfId="20" applyFont="1" applyBorder="1" applyAlignment="1">
      <alignment vertical="center" shrinkToFit="1"/>
    </xf>
    <xf numFmtId="0" fontId="0" fillId="0" borderId="13" xfId="0" applyFont="1" applyBorder="1" applyAlignment="1">
      <alignment horizontal="center" vertical="center" shrinkToFit="1"/>
    </xf>
    <xf numFmtId="0" fontId="6" fillId="0" borderId="0" xfId="0" applyFont="1" applyAlignment="1" applyProtection="1">
      <alignment vertical="center"/>
      <protection/>
    </xf>
    <xf numFmtId="38" fontId="7" fillId="0" borderId="0" xfId="20" applyFont="1" applyAlignment="1" applyProtection="1">
      <alignment vertical="center"/>
      <protection/>
    </xf>
    <xf numFmtId="38" fontId="9" fillId="0" borderId="14" xfId="20" applyFont="1" applyFill="1" applyBorder="1" applyAlignment="1" applyProtection="1">
      <alignment horizontal="center" vertical="center"/>
      <protection/>
    </xf>
    <xf numFmtId="0" fontId="7" fillId="0" borderId="0" xfId="0" applyFont="1" applyFill="1" applyAlignment="1" applyProtection="1">
      <alignment vertical="center" shrinkToFit="1"/>
      <protection/>
    </xf>
    <xf numFmtId="0" fontId="7" fillId="0" borderId="0" xfId="0" applyFont="1" applyAlignment="1" applyProtection="1">
      <alignment vertical="center"/>
      <protection/>
    </xf>
    <xf numFmtId="0" fontId="0" fillId="0" borderId="0" xfId="0" applyFill="1" applyBorder="1" applyAlignment="1" applyProtection="1">
      <alignment horizontal="center" vertical="center" shrinkToFit="1"/>
      <protection/>
    </xf>
    <xf numFmtId="0" fontId="0" fillId="0" borderId="0" xfId="0" applyFill="1" applyAlignment="1" applyProtection="1">
      <alignment horizontal="center" vertical="center"/>
      <protection/>
    </xf>
    <xf numFmtId="0" fontId="0" fillId="0" borderId="0" xfId="0" applyFill="1" applyAlignment="1" applyProtection="1">
      <alignment horizontal="center" vertical="center" shrinkToFit="1"/>
      <protection/>
    </xf>
    <xf numFmtId="0" fontId="0" fillId="0" borderId="0" xfId="0" applyAlignment="1" applyProtection="1">
      <alignment vertical="center" shrinkToFit="1"/>
      <protection/>
    </xf>
    <xf numFmtId="0" fontId="0" fillId="0" borderId="0" xfId="0" applyFill="1" applyAlignment="1" applyProtection="1">
      <alignment vertical="center" shrinkToFit="1"/>
      <protection/>
    </xf>
    <xf numFmtId="0" fontId="7" fillId="5" borderId="0" xfId="0" applyFont="1" applyFill="1" applyAlignment="1" applyProtection="1">
      <alignment horizontal="center" vertical="center" shrinkToFit="1"/>
      <protection/>
    </xf>
    <xf numFmtId="0" fontId="0" fillId="5" borderId="0" xfId="0" applyFill="1" applyAlignment="1" applyProtection="1">
      <alignment horizontal="center" vertical="center" shrinkToFit="1"/>
      <protection/>
    </xf>
    <xf numFmtId="38" fontId="0" fillId="0" borderId="0" xfId="20" applyFont="1" applyAlignment="1" applyProtection="1">
      <alignment vertical="center" shrinkToFit="1"/>
      <protection/>
    </xf>
    <xf numFmtId="0" fontId="7" fillId="0" borderId="0" xfId="0" applyFont="1" applyFill="1" applyAlignment="1" applyProtection="1">
      <alignment vertical="center"/>
      <protection/>
    </xf>
    <xf numFmtId="0" fontId="7" fillId="0" borderId="0" xfId="0" applyFont="1" applyFill="1" applyAlignment="1" applyProtection="1">
      <alignment horizontal="center" vertical="center"/>
      <protection/>
    </xf>
    <xf numFmtId="38" fontId="7" fillId="0" borderId="0" xfId="20" applyFont="1" applyFill="1" applyAlignment="1" applyProtection="1">
      <alignment horizontal="center" vertical="center"/>
      <protection/>
    </xf>
    <xf numFmtId="0" fontId="7" fillId="0" borderId="0" xfId="0" applyFont="1" applyFill="1" applyAlignment="1" applyProtection="1">
      <alignment vertical="center"/>
      <protection/>
    </xf>
    <xf numFmtId="0" fontId="7" fillId="0" borderId="0" xfId="0" applyFont="1" applyAlignment="1" applyProtection="1">
      <alignment horizontal="center" vertical="center"/>
      <protection/>
    </xf>
    <xf numFmtId="38" fontId="0" fillId="4" borderId="1" xfId="20" applyFont="1" applyFill="1" applyBorder="1" applyAlignment="1" applyProtection="1">
      <alignment horizontal="left" vertical="center" shrinkToFit="1"/>
      <protection locked="0"/>
    </xf>
    <xf numFmtId="38" fontId="0" fillId="4" borderId="1" xfId="20" applyFont="1" applyFill="1" applyBorder="1" applyAlignment="1" applyProtection="1">
      <alignment vertical="center" shrinkToFit="1"/>
      <protection locked="0"/>
    </xf>
    <xf numFmtId="0" fontId="0" fillId="6" borderId="15" xfId="0" applyFill="1" applyBorder="1" applyAlignment="1">
      <alignment horizontal="center" vertical="center" shrinkToFit="1"/>
    </xf>
    <xf numFmtId="0" fontId="0" fillId="6" borderId="16" xfId="0" applyFill="1" applyBorder="1" applyAlignment="1">
      <alignment horizontal="center" vertical="center" shrinkToFit="1"/>
    </xf>
    <xf numFmtId="0" fontId="0" fillId="6" borderId="17" xfId="0" applyFill="1" applyBorder="1" applyAlignment="1">
      <alignment horizontal="center" vertical="center" shrinkToFit="1"/>
    </xf>
    <xf numFmtId="38" fontId="3" fillId="6" borderId="18" xfId="20" applyFont="1" applyFill="1" applyBorder="1" applyAlignment="1">
      <alignment vertical="center" shrinkToFit="1"/>
    </xf>
    <xf numFmtId="38" fontId="3" fillId="6" borderId="19" xfId="20" applyFont="1" applyFill="1" applyBorder="1" applyAlignment="1">
      <alignment vertical="center" shrinkToFit="1"/>
    </xf>
    <xf numFmtId="38" fontId="3" fillId="6" borderId="18" xfId="20" applyFont="1" applyFill="1" applyBorder="1" applyAlignment="1">
      <alignment horizontal="right" vertical="center" shrinkToFit="1"/>
    </xf>
    <xf numFmtId="38" fontId="3" fillId="6" borderId="19" xfId="20" applyFont="1" applyFill="1" applyBorder="1" applyAlignment="1">
      <alignment horizontal="right" vertical="center" shrinkToFit="1"/>
    </xf>
    <xf numFmtId="38" fontId="0" fillId="6" borderId="20" xfId="20" applyFont="1" applyFill="1" applyBorder="1" applyAlignment="1">
      <alignment vertical="center"/>
    </xf>
    <xf numFmtId="38" fontId="0" fillId="6" borderId="21" xfId="20" applyFont="1" applyFill="1" applyBorder="1" applyAlignment="1">
      <alignment vertical="center"/>
    </xf>
    <xf numFmtId="0" fontId="0" fillId="5" borderId="22" xfId="0" applyFill="1" applyBorder="1" applyAlignment="1">
      <alignment horizontal="center" vertical="center" shrinkToFit="1"/>
    </xf>
    <xf numFmtId="0" fontId="0" fillId="5" borderId="4" xfId="0" applyFill="1" applyBorder="1" applyAlignment="1">
      <alignment horizontal="center" vertical="center" shrinkToFit="1"/>
    </xf>
    <xf numFmtId="38" fontId="3" fillId="5" borderId="23" xfId="20" applyFont="1" applyFill="1" applyBorder="1" applyAlignment="1">
      <alignment vertical="center" shrinkToFit="1"/>
    </xf>
    <xf numFmtId="38" fontId="3" fillId="5" borderId="5" xfId="20" applyFont="1" applyFill="1" applyBorder="1" applyAlignment="1">
      <alignment vertical="center" shrinkToFit="1"/>
    </xf>
    <xf numFmtId="38" fontId="0" fillId="5" borderId="24" xfId="20" applyFont="1" applyFill="1" applyBorder="1" applyAlignment="1">
      <alignment vertical="center"/>
    </xf>
    <xf numFmtId="0" fontId="0" fillId="7" borderId="25" xfId="0" applyFill="1" applyBorder="1" applyAlignment="1">
      <alignment horizontal="center" vertical="center" shrinkToFit="1"/>
    </xf>
    <xf numFmtId="0" fontId="0" fillId="7" borderId="13" xfId="0" applyFill="1" applyBorder="1" applyAlignment="1">
      <alignment horizontal="center" vertical="center" shrinkToFit="1"/>
    </xf>
    <xf numFmtId="0" fontId="0" fillId="7" borderId="4" xfId="0" applyFill="1" applyBorder="1" applyAlignment="1">
      <alignment horizontal="center" vertical="center" shrinkToFit="1"/>
    </xf>
    <xf numFmtId="38" fontId="3" fillId="7" borderId="5" xfId="20" applyFont="1" applyFill="1" applyBorder="1" applyAlignment="1">
      <alignment vertical="center" shrinkToFit="1"/>
    </xf>
    <xf numFmtId="38" fontId="0" fillId="7" borderId="2" xfId="20" applyFont="1" applyFill="1" applyBorder="1" applyAlignment="1">
      <alignment vertical="center"/>
    </xf>
    <xf numFmtId="38" fontId="0" fillId="7" borderId="1" xfId="20" applyFont="1" applyFill="1" applyBorder="1" applyAlignment="1">
      <alignment vertical="center"/>
    </xf>
    <xf numFmtId="0" fontId="0" fillId="8" borderId="13" xfId="0" applyFill="1" applyBorder="1" applyAlignment="1">
      <alignment horizontal="center" vertical="center" shrinkToFit="1"/>
    </xf>
    <xf numFmtId="0" fontId="0" fillId="8" borderId="4" xfId="0" applyFill="1" applyBorder="1" applyAlignment="1">
      <alignment horizontal="center" vertical="center" shrinkToFit="1"/>
    </xf>
    <xf numFmtId="38" fontId="3" fillId="8" borderId="5" xfId="20" applyFont="1" applyFill="1" applyBorder="1" applyAlignment="1">
      <alignment vertical="center" shrinkToFit="1"/>
    </xf>
    <xf numFmtId="38" fontId="0" fillId="8" borderId="2" xfId="20" applyFont="1" applyFill="1" applyBorder="1" applyAlignment="1">
      <alignment vertical="center"/>
    </xf>
    <xf numFmtId="38" fontId="0" fillId="8" borderId="1" xfId="20" applyFont="1" applyFill="1" applyBorder="1" applyAlignment="1">
      <alignment vertical="center"/>
    </xf>
    <xf numFmtId="38" fontId="7" fillId="6" borderId="4" xfId="20" applyFont="1" applyFill="1" applyBorder="1" applyAlignment="1">
      <alignment horizontal="center" vertical="center" shrinkToFit="1"/>
    </xf>
    <xf numFmtId="38" fontId="7" fillId="6" borderId="12" xfId="20" applyFont="1" applyFill="1" applyBorder="1" applyAlignment="1">
      <alignment horizontal="center" vertical="center" shrinkToFit="1"/>
    </xf>
    <xf numFmtId="38" fontId="9" fillId="6" borderId="5" xfId="20" applyFont="1" applyFill="1" applyBorder="1" applyAlignment="1">
      <alignment vertical="center" shrinkToFit="1"/>
    </xf>
    <xf numFmtId="38" fontId="9" fillId="6" borderId="26" xfId="20" applyFont="1" applyFill="1" applyBorder="1" applyAlignment="1">
      <alignment vertical="center" shrinkToFit="1"/>
    </xf>
    <xf numFmtId="38" fontId="9" fillId="6" borderId="27" xfId="20" applyFont="1" applyFill="1" applyBorder="1" applyAlignment="1">
      <alignment vertical="center" shrinkToFit="1"/>
    </xf>
    <xf numFmtId="38" fontId="7" fillId="6" borderId="2" xfId="20" applyFont="1" applyFill="1" applyBorder="1" applyAlignment="1">
      <alignment vertical="center"/>
    </xf>
    <xf numFmtId="38" fontId="7" fillId="6" borderId="3" xfId="20" applyFont="1" applyFill="1" applyBorder="1" applyAlignment="1">
      <alignment vertical="center"/>
    </xf>
    <xf numFmtId="38" fontId="7" fillId="9" borderId="28" xfId="20" applyFont="1" applyFill="1" applyBorder="1" applyAlignment="1">
      <alignment horizontal="center" vertical="center" shrinkToFit="1"/>
    </xf>
    <xf numFmtId="38" fontId="7" fillId="9" borderId="0" xfId="20" applyFont="1" applyFill="1" applyBorder="1" applyAlignment="1">
      <alignment horizontal="center" vertical="center" shrinkToFit="1"/>
    </xf>
    <xf numFmtId="38" fontId="9" fillId="9" borderId="18" xfId="20" applyFont="1" applyFill="1" applyBorder="1" applyAlignment="1">
      <alignment horizontal="right" vertical="center" shrinkToFit="1"/>
    </xf>
    <xf numFmtId="38" fontId="9" fillId="9" borderId="29" xfId="20" applyFont="1" applyFill="1" applyBorder="1" applyAlignment="1">
      <alignment horizontal="right" vertical="center" shrinkToFit="1"/>
    </xf>
    <xf numFmtId="38" fontId="9" fillId="9" borderId="30" xfId="20" applyFont="1" applyFill="1" applyBorder="1" applyAlignment="1">
      <alignment horizontal="right" vertical="center" shrinkToFit="1"/>
    </xf>
    <xf numFmtId="38" fontId="7" fillId="9" borderId="20" xfId="20" applyFont="1" applyFill="1" applyBorder="1" applyAlignment="1">
      <alignment horizontal="right" vertical="center"/>
    </xf>
    <xf numFmtId="38" fontId="7" fillId="9" borderId="3" xfId="20" applyFont="1" applyFill="1" applyBorder="1" applyAlignment="1">
      <alignment horizontal="right" vertical="center"/>
    </xf>
    <xf numFmtId="38" fontId="7" fillId="9" borderId="21" xfId="20" applyFont="1" applyFill="1" applyBorder="1" applyAlignment="1">
      <alignment horizontal="right" vertical="center"/>
    </xf>
    <xf numFmtId="38" fontId="7" fillId="9" borderId="11" xfId="20" applyFont="1" applyFill="1" applyBorder="1" applyAlignment="1">
      <alignment horizontal="right" vertical="center"/>
    </xf>
    <xf numFmtId="38" fontId="9" fillId="5" borderId="18" xfId="20" applyFont="1" applyFill="1" applyBorder="1" applyAlignment="1">
      <alignment horizontal="right" vertical="center" shrinkToFit="1"/>
    </xf>
    <xf numFmtId="38" fontId="9" fillId="5" borderId="5" xfId="20" applyFont="1" applyFill="1" applyBorder="1" applyAlignment="1">
      <alignment horizontal="right" vertical="center" shrinkToFit="1"/>
    </xf>
    <xf numFmtId="38" fontId="9" fillId="5" borderId="19" xfId="20" applyFont="1" applyFill="1" applyBorder="1" applyAlignment="1">
      <alignment horizontal="right" vertical="center" shrinkToFit="1"/>
    </xf>
    <xf numFmtId="38" fontId="7" fillId="5" borderId="31" xfId="20" applyFont="1" applyFill="1" applyBorder="1" applyAlignment="1">
      <alignment horizontal="right" vertical="center"/>
    </xf>
    <xf numFmtId="38" fontId="7" fillId="5" borderId="1" xfId="20" applyFont="1" applyFill="1" applyBorder="1" applyAlignment="1">
      <alignment horizontal="right" vertical="center"/>
    </xf>
    <xf numFmtId="38" fontId="7" fillId="5" borderId="32" xfId="20" applyFont="1" applyFill="1" applyBorder="1" applyAlignment="1">
      <alignment horizontal="right" vertical="center"/>
    </xf>
    <xf numFmtId="176" fontId="7" fillId="0" borderId="0" xfId="20" applyNumberFormat="1" applyFont="1" applyAlignment="1">
      <alignment vertical="center"/>
    </xf>
    <xf numFmtId="176" fontId="7" fillId="9" borderId="33" xfId="20" applyNumberFormat="1" applyFont="1" applyFill="1" applyBorder="1" applyAlignment="1">
      <alignment horizontal="center" vertical="center" shrinkToFit="1"/>
    </xf>
    <xf numFmtId="176" fontId="9" fillId="9" borderId="5" xfId="20" applyNumberFormat="1" applyFont="1" applyFill="1" applyBorder="1" applyAlignment="1">
      <alignment horizontal="right" vertical="center" shrinkToFit="1"/>
    </xf>
    <xf numFmtId="176" fontId="7" fillId="9" borderId="2" xfId="20" applyNumberFormat="1" applyFont="1" applyFill="1" applyBorder="1" applyAlignment="1">
      <alignment horizontal="right" vertical="center"/>
    </xf>
    <xf numFmtId="176" fontId="7" fillId="9" borderId="34" xfId="20" applyNumberFormat="1" applyFont="1" applyFill="1" applyBorder="1" applyAlignment="1">
      <alignment horizontal="right" vertical="center"/>
    </xf>
    <xf numFmtId="38" fontId="7" fillId="9" borderId="35" xfId="20" applyFont="1" applyFill="1" applyBorder="1" applyAlignment="1">
      <alignment horizontal="right" vertical="center"/>
    </xf>
    <xf numFmtId="38" fontId="7" fillId="9" borderId="36" xfId="20" applyFont="1" applyFill="1" applyBorder="1" applyAlignment="1">
      <alignment horizontal="center" vertical="center" shrinkToFit="1"/>
    </xf>
    <xf numFmtId="38" fontId="7" fillId="9" borderId="37" xfId="20" applyFont="1" applyFill="1" applyBorder="1" applyAlignment="1">
      <alignment horizontal="center" vertical="center" shrinkToFit="1"/>
    </xf>
    <xf numFmtId="0" fontId="0" fillId="0" borderId="7" xfId="0" applyBorder="1" applyAlignment="1" applyProtection="1">
      <alignment horizontal="center" vertical="center"/>
      <protection/>
    </xf>
    <xf numFmtId="0" fontId="0" fillId="0" borderId="7" xfId="0" applyFill="1" applyBorder="1" applyAlignment="1" applyProtection="1">
      <alignment horizontal="center" vertical="center"/>
      <protection/>
    </xf>
    <xf numFmtId="38" fontId="0" fillId="0" borderId="7" xfId="20" applyFont="1" applyFill="1" applyBorder="1" applyAlignment="1" applyProtection="1">
      <alignment horizontal="center" vertical="center" shrinkToFit="1"/>
      <protection/>
    </xf>
    <xf numFmtId="0" fontId="0" fillId="0" borderId="7" xfId="0" applyBorder="1" applyAlignment="1" applyProtection="1">
      <alignment horizontal="center" vertical="center"/>
      <protection/>
    </xf>
    <xf numFmtId="0" fontId="0" fillId="0" borderId="0" xfId="0" applyAlignment="1" applyProtection="1">
      <alignment horizontal="left" vertical="top" wrapText="1"/>
      <protection/>
    </xf>
    <xf numFmtId="0" fontId="0" fillId="0" borderId="1" xfId="0" applyBorder="1" applyAlignment="1" applyProtection="1">
      <alignment horizontal="center" vertical="center" shrinkToFit="1"/>
      <protection/>
    </xf>
    <xf numFmtId="0" fontId="0" fillId="2" borderId="1" xfId="0" applyFill="1" applyBorder="1" applyAlignment="1" applyProtection="1">
      <alignment horizontal="center" vertical="center"/>
      <protection locked="0"/>
    </xf>
    <xf numFmtId="0" fontId="0" fillId="0" borderId="0" xfId="0" applyAlignment="1" applyProtection="1">
      <alignment horizontal="center" vertical="center"/>
      <protection/>
    </xf>
    <xf numFmtId="38" fontId="7" fillId="5" borderId="1" xfId="20" applyFont="1" applyFill="1" applyBorder="1" applyAlignment="1" applyProtection="1">
      <alignment horizontal="center" vertical="center"/>
      <protection/>
    </xf>
    <xf numFmtId="38" fontId="0" fillId="0" borderId="0" xfId="20" applyFont="1" applyAlignment="1" applyProtection="1">
      <alignment horizontal="center" vertical="center"/>
      <protection/>
    </xf>
    <xf numFmtId="38" fontId="0" fillId="0" borderId="37" xfId="20" applyFont="1" applyBorder="1" applyAlignment="1" applyProtection="1">
      <alignment horizontal="center" vertical="center"/>
      <protection/>
    </xf>
    <xf numFmtId="0" fontId="0" fillId="0" borderId="0" xfId="0" applyFill="1" applyBorder="1" applyAlignment="1" applyProtection="1">
      <alignment horizontal="left" vertical="center"/>
      <protection/>
    </xf>
    <xf numFmtId="38" fontId="7" fillId="0" borderId="0" xfId="20" applyFont="1" applyAlignment="1">
      <alignment horizontal="center" vertical="center"/>
    </xf>
    <xf numFmtId="38" fontId="9" fillId="0" borderId="38" xfId="20" applyFont="1" applyBorder="1" applyAlignment="1">
      <alignment horizontal="center" vertical="center" shrinkToFit="1"/>
    </xf>
    <xf numFmtId="38" fontId="7" fillId="0" borderId="39" xfId="20" applyFont="1" applyFill="1" applyBorder="1" applyAlignment="1">
      <alignment horizontal="center" vertical="center"/>
    </xf>
    <xf numFmtId="38" fontId="7" fillId="0" borderId="40" xfId="20" applyFont="1" applyBorder="1" applyAlignment="1">
      <alignment horizontal="center" vertical="center" shrinkToFit="1"/>
    </xf>
    <xf numFmtId="38" fontId="7" fillId="0" borderId="41" xfId="20" applyFont="1" applyBorder="1" applyAlignment="1">
      <alignment horizontal="center" vertical="center" shrinkToFit="1"/>
    </xf>
    <xf numFmtId="38" fontId="7" fillId="6" borderId="42" xfId="20" applyFont="1" applyFill="1" applyBorder="1" applyAlignment="1">
      <alignment horizontal="center" vertical="center"/>
    </xf>
    <xf numFmtId="38" fontId="7" fillId="6" borderId="43" xfId="20" applyFont="1" applyFill="1" applyBorder="1" applyAlignment="1">
      <alignment horizontal="center" vertical="center"/>
    </xf>
    <xf numFmtId="38" fontId="7" fillId="5" borderId="44" xfId="20" applyFont="1" applyFill="1" applyBorder="1" applyAlignment="1">
      <alignment horizontal="center" vertical="center" shrinkToFit="1"/>
    </xf>
    <xf numFmtId="38" fontId="7" fillId="5" borderId="36" xfId="20" applyFont="1" applyFill="1" applyBorder="1" applyAlignment="1">
      <alignment horizontal="center" vertical="center" shrinkToFit="1"/>
    </xf>
    <xf numFmtId="38" fontId="7" fillId="5" borderId="45" xfId="20" applyFont="1" applyFill="1" applyBorder="1" applyAlignment="1">
      <alignment horizontal="center" vertical="center" shrinkToFit="1"/>
    </xf>
    <xf numFmtId="38" fontId="7" fillId="5" borderId="33" xfId="20" applyFont="1" applyFill="1" applyBorder="1" applyAlignment="1">
      <alignment horizontal="center" vertical="center" shrinkToFit="1"/>
    </xf>
    <xf numFmtId="38" fontId="7" fillId="5" borderId="15" xfId="20" applyFont="1" applyFill="1" applyBorder="1" applyAlignment="1">
      <alignment horizontal="center" vertical="center" shrinkToFit="1"/>
    </xf>
    <xf numFmtId="38" fontId="7" fillId="5" borderId="16" xfId="20" applyFont="1" applyFill="1" applyBorder="1" applyAlignment="1">
      <alignment horizontal="center" vertical="center" shrinkToFit="1"/>
    </xf>
    <xf numFmtId="38" fontId="7" fillId="9" borderId="46" xfId="20" applyFont="1" applyFill="1" applyBorder="1" applyAlignment="1">
      <alignment horizontal="center" vertical="center" shrinkToFit="1"/>
    </xf>
    <xf numFmtId="38" fontId="7" fillId="9" borderId="43" xfId="20" applyFont="1" applyFill="1" applyBorder="1" applyAlignment="1">
      <alignment horizontal="center" vertical="center" shrinkToFit="1"/>
    </xf>
    <xf numFmtId="0" fontId="0" fillId="0" borderId="25" xfId="0" applyBorder="1" applyAlignment="1">
      <alignment horizontal="center" vertical="center" shrinkToFit="1"/>
    </xf>
    <xf numFmtId="0" fontId="0" fillId="5" borderId="43" xfId="0" applyFill="1" applyBorder="1" applyAlignment="1">
      <alignment horizontal="center" vertical="center" shrinkToFit="1"/>
    </xf>
    <xf numFmtId="0" fontId="0" fillId="5" borderId="25" xfId="0" applyFill="1" applyBorder="1" applyAlignment="1">
      <alignment horizontal="center" vertical="center" shrinkToFit="1"/>
    </xf>
    <xf numFmtId="0" fontId="0" fillId="5" borderId="42" xfId="0" applyFill="1" applyBorder="1" applyAlignment="1">
      <alignment horizontal="center" vertical="center" shrinkToFit="1"/>
    </xf>
    <xf numFmtId="0" fontId="0" fillId="6" borderId="44" xfId="0" applyFill="1" applyBorder="1" applyAlignment="1">
      <alignment horizontal="center" vertical="center" shrinkToFit="1"/>
    </xf>
    <xf numFmtId="0" fontId="0" fillId="6" borderId="47" xfId="0" applyFill="1" applyBorder="1" applyAlignment="1">
      <alignment horizontal="center" vertical="center" shrinkToFit="1"/>
    </xf>
    <xf numFmtId="0" fontId="0" fillId="0" borderId="45" xfId="0" applyBorder="1" applyAlignment="1">
      <alignment horizontal="center" vertical="center" shrinkToFit="1"/>
    </xf>
    <xf numFmtId="0" fontId="0" fillId="0" borderId="33" xfId="0" applyBorder="1" applyAlignment="1">
      <alignment horizontal="center" vertical="center" shrinkToFit="1"/>
    </xf>
    <xf numFmtId="0" fontId="0" fillId="0" borderId="48" xfId="0" applyBorder="1" applyAlignment="1">
      <alignment horizontal="center" vertical="center" shrinkToFit="1"/>
    </xf>
    <xf numFmtId="0" fontId="0" fillId="0" borderId="37" xfId="0" applyBorder="1" applyAlignment="1">
      <alignment horizontal="center" vertical="center" shrinkToFit="1"/>
    </xf>
    <xf numFmtId="0" fontId="0" fillId="6" borderId="36" xfId="0" applyFill="1" applyBorder="1" applyAlignment="1">
      <alignment horizontal="center" vertical="center" shrinkToFit="1"/>
    </xf>
    <xf numFmtId="38" fontId="0" fillId="2" borderId="4" xfId="20" applyFont="1" applyFill="1" applyBorder="1" applyAlignment="1" applyProtection="1">
      <alignment horizontal="center" vertical="center" wrapText="1"/>
      <protection locked="0"/>
    </xf>
    <xf numFmtId="38" fontId="0" fillId="2" borderId="2" xfId="20" applyFont="1" applyFill="1" applyBorder="1" applyAlignment="1" applyProtection="1">
      <alignment horizontal="center" vertical="center"/>
      <protection locked="0"/>
    </xf>
    <xf numFmtId="38" fontId="0" fillId="2" borderId="7" xfId="20" applyFont="1" applyFill="1" applyBorder="1" applyAlignment="1" applyProtection="1">
      <alignment horizontal="left" vertical="center"/>
      <protection locked="0"/>
    </xf>
    <xf numFmtId="0" fontId="0" fillId="0" borderId="8" xfId="0" applyBorder="1" applyAlignment="1" applyProtection="1">
      <alignment horizontal="left" vertical="center"/>
      <protection locked="0"/>
    </xf>
    <xf numFmtId="0" fontId="0" fillId="0" borderId="14" xfId="0" applyBorder="1" applyAlignment="1" applyProtection="1">
      <alignment horizontal="left" vertical="center"/>
      <protection locked="0"/>
    </xf>
    <xf numFmtId="38" fontId="0" fillId="0" borderId="49" xfId="20" applyFont="1" applyBorder="1" applyAlignment="1" applyProtection="1">
      <alignment horizontal="center" vertical="center" wrapText="1"/>
      <protection/>
    </xf>
    <xf numFmtId="38" fontId="0" fillId="0" borderId="0" xfId="20" applyFont="1" applyAlignment="1" applyProtection="1">
      <alignment horizontal="center" vertical="center" wrapText="1"/>
      <protection/>
    </xf>
    <xf numFmtId="38" fontId="0" fillId="2" borderId="7" xfId="20" applyFont="1" applyFill="1" applyBorder="1" applyAlignment="1" applyProtection="1" quotePrefix="1">
      <alignment horizontal="left" vertical="center"/>
      <protection locked="0"/>
    </xf>
    <xf numFmtId="0" fontId="0" fillId="0" borderId="7" xfId="0" applyFill="1" applyBorder="1" applyAlignment="1" applyProtection="1">
      <alignment horizontal="center" vertical="center"/>
      <protection/>
    </xf>
    <xf numFmtId="0" fontId="0" fillId="0" borderId="14" xfId="0" applyFill="1" applyBorder="1" applyAlignment="1" applyProtection="1">
      <alignment horizontal="center" vertical="center"/>
      <protection/>
    </xf>
    <xf numFmtId="0" fontId="0" fillId="0" borderId="7" xfId="0" applyFill="1" applyBorder="1" applyAlignment="1" applyProtection="1">
      <alignment horizontal="center" vertical="center" shrinkToFit="1"/>
      <protection/>
    </xf>
    <xf numFmtId="0" fontId="0" fillId="0" borderId="8" xfId="0" applyFill="1" applyBorder="1" applyAlignment="1" applyProtection="1">
      <alignment horizontal="center" vertical="center" shrinkToFit="1"/>
      <protection/>
    </xf>
    <xf numFmtId="0" fontId="0" fillId="0" borderId="14" xfId="0" applyFill="1" applyBorder="1" applyAlignment="1" applyProtection="1">
      <alignment horizontal="center" vertical="center" shrinkToFit="1"/>
      <protection/>
    </xf>
    <xf numFmtId="0" fontId="4" fillId="0" borderId="0" xfId="0" applyFont="1" applyAlignment="1" applyProtection="1">
      <alignment horizontal="center" vertical="center"/>
      <protection/>
    </xf>
    <xf numFmtId="38" fontId="0" fillId="0" borderId="4" xfId="20" applyFont="1" applyBorder="1" applyAlignment="1" applyProtection="1">
      <alignment horizontal="center" vertical="center"/>
      <protection/>
    </xf>
    <xf numFmtId="38" fontId="0" fillId="0" borderId="2" xfId="20" applyFont="1" applyBorder="1" applyAlignment="1" applyProtection="1">
      <alignment horizontal="center" vertical="center"/>
      <protection/>
    </xf>
    <xf numFmtId="38" fontId="0" fillId="0" borderId="7" xfId="20" applyFont="1" applyBorder="1" applyAlignment="1" applyProtection="1">
      <alignment horizontal="center" vertical="center"/>
      <protection/>
    </xf>
    <xf numFmtId="38" fontId="0" fillId="0" borderId="14" xfId="20" applyFont="1" applyBorder="1" applyAlignment="1" applyProtection="1">
      <alignment horizontal="center" vertical="center"/>
      <protection/>
    </xf>
    <xf numFmtId="38" fontId="0" fillId="0" borderId="4" xfId="20" applyFont="1" applyBorder="1" applyAlignment="1" applyProtection="1">
      <alignment horizontal="center" vertical="center" wrapText="1"/>
      <protection/>
    </xf>
    <xf numFmtId="0" fontId="0" fillId="2" borderId="7" xfId="0" applyFill="1" applyBorder="1" applyAlignment="1" applyProtection="1">
      <alignment horizontal="left" vertical="center"/>
      <protection locked="0"/>
    </xf>
    <xf numFmtId="0" fontId="0" fillId="2" borderId="14" xfId="0"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2" borderId="8" xfId="0" applyFill="1" applyBorder="1" applyAlignment="1" applyProtection="1">
      <alignment horizontal="center" vertical="center"/>
      <protection locked="0"/>
    </xf>
    <xf numFmtId="0" fontId="0" fillId="2" borderId="14" xfId="0" applyFill="1" applyBorder="1" applyAlignment="1" applyProtection="1">
      <alignment horizontal="center" vertical="center"/>
      <protection locked="0"/>
    </xf>
    <xf numFmtId="38" fontId="0" fillId="0" borderId="4" xfId="20" applyFont="1" applyFill="1" applyBorder="1" applyAlignment="1" applyProtection="1">
      <alignment horizontal="center" vertical="center" shrinkToFit="1"/>
      <protection/>
    </xf>
    <xf numFmtId="38" fontId="0" fillId="0" borderId="2" xfId="20" applyFont="1" applyFill="1" applyBorder="1" applyAlignment="1" applyProtection="1">
      <alignment horizontal="center" vertical="center" shrinkToFit="1"/>
      <protection/>
    </xf>
    <xf numFmtId="38" fontId="0" fillId="0" borderId="7" xfId="20" applyFont="1" applyFill="1" applyBorder="1" applyAlignment="1" applyProtection="1">
      <alignment horizontal="center" vertical="center" shrinkToFit="1"/>
      <protection/>
    </xf>
    <xf numFmtId="38" fontId="0" fillId="0" borderId="8" xfId="20" applyFont="1" applyFill="1" applyBorder="1" applyAlignment="1" applyProtection="1">
      <alignment horizontal="center" vertical="center" shrinkToFit="1"/>
      <protection/>
    </xf>
    <xf numFmtId="38" fontId="0" fillId="0" borderId="14" xfId="20" applyFont="1" applyFill="1" applyBorder="1" applyAlignment="1" applyProtection="1">
      <alignment horizontal="center" vertical="center" shrinkToFit="1"/>
      <protection/>
    </xf>
    <xf numFmtId="0" fontId="0" fillId="0" borderId="7" xfId="0" applyBorder="1" applyAlignment="1" applyProtection="1">
      <alignment horizontal="center" vertical="center"/>
      <protection/>
    </xf>
    <xf numFmtId="0" fontId="0" fillId="0" borderId="14" xfId="0" applyBorder="1" applyAlignment="1" applyProtection="1">
      <alignment horizontal="center" vertical="center"/>
      <protection/>
    </xf>
    <xf numFmtId="0" fontId="0" fillId="0" borderId="8" xfId="0" applyBorder="1" applyAlignment="1" applyProtection="1">
      <alignment horizontal="center" vertical="center"/>
      <protection/>
    </xf>
    <xf numFmtId="38" fontId="0" fillId="2" borderId="7" xfId="20" applyFont="1" applyFill="1" applyBorder="1" applyAlignment="1" applyProtection="1">
      <alignment horizontal="left" vertical="center" shrinkToFit="1"/>
      <protection locked="0"/>
    </xf>
    <xf numFmtId="38" fontId="0" fillId="2" borderId="14" xfId="20" applyFont="1" applyFill="1" applyBorder="1" applyAlignment="1" applyProtection="1">
      <alignment horizontal="left" vertical="center" shrinkToFit="1"/>
      <protection locked="0"/>
    </xf>
    <xf numFmtId="38" fontId="7" fillId="2" borderId="7" xfId="20" applyFont="1" applyFill="1" applyBorder="1" applyAlignment="1" applyProtection="1">
      <alignment horizontal="left" vertical="center" shrinkToFit="1"/>
      <protection locked="0"/>
    </xf>
    <xf numFmtId="38" fontId="7" fillId="2" borderId="14" xfId="20" applyFont="1" applyFill="1" applyBorder="1" applyAlignment="1" applyProtection="1">
      <alignment horizontal="left" vertical="center" shrinkToFit="1"/>
      <protection locked="0"/>
    </xf>
    <xf numFmtId="38" fontId="0" fillId="0" borderId="4" xfId="20" applyFont="1" applyFill="1" applyBorder="1" applyAlignment="1" applyProtection="1">
      <alignment horizontal="center" vertical="center" wrapText="1" shrinkToFit="1"/>
      <protection/>
    </xf>
    <xf numFmtId="38" fontId="0" fillId="2" borderId="7" xfId="20" applyFont="1" applyFill="1" applyBorder="1" applyAlignment="1" applyProtection="1">
      <alignment horizontal="center" vertical="center"/>
      <protection locked="0"/>
    </xf>
    <xf numFmtId="38" fontId="0" fillId="2" borderId="14" xfId="20" applyFont="1" applyFill="1" applyBorder="1" applyAlignment="1" applyProtection="1">
      <alignment horizontal="center" vertical="center"/>
      <protection locked="0"/>
    </xf>
    <xf numFmtId="38" fontId="0" fillId="0" borderId="7" xfId="20" applyFont="1" applyFill="1" applyBorder="1" applyAlignment="1" applyProtection="1">
      <alignment horizontal="right" vertical="center" shrinkToFit="1"/>
      <protection/>
    </xf>
    <xf numFmtId="38" fontId="0" fillId="0" borderId="14" xfId="20" applyFont="1" applyFill="1" applyBorder="1" applyAlignment="1" applyProtection="1">
      <alignment horizontal="right" vertical="center" shrinkToFit="1"/>
      <protection/>
    </xf>
    <xf numFmtId="0" fontId="0" fillId="0" borderId="7" xfId="0" applyBorder="1" applyAlignment="1" applyProtection="1">
      <alignment horizontal="left" vertical="center"/>
      <protection/>
    </xf>
    <xf numFmtId="0" fontId="0" fillId="0" borderId="8" xfId="0" applyBorder="1" applyAlignment="1" applyProtection="1">
      <alignment horizontal="left" vertical="center"/>
      <protection/>
    </xf>
    <xf numFmtId="0" fontId="0" fillId="0" borderId="14" xfId="0" applyBorder="1" applyAlignment="1" applyProtection="1">
      <alignment horizontal="left" vertical="center"/>
      <protection/>
    </xf>
    <xf numFmtId="38" fontId="0" fillId="0" borderId="7" xfId="0" applyNumberFormat="1" applyFill="1" applyBorder="1" applyAlignment="1" applyProtection="1">
      <alignment horizontal="center" vertical="center" shrinkToFit="1"/>
      <protection/>
    </xf>
    <xf numFmtId="38" fontId="0" fillId="0" borderId="14" xfId="0" applyNumberFormat="1" applyFill="1" applyBorder="1" applyAlignment="1" applyProtection="1">
      <alignment horizontal="center" vertical="center" shrinkToFit="1"/>
      <protection/>
    </xf>
    <xf numFmtId="0" fontId="0" fillId="0" borderId="7" xfId="0" applyBorder="1" applyAlignment="1" applyProtection="1">
      <alignment horizontal="center" vertical="center" shrinkToFit="1"/>
      <protection/>
    </xf>
    <xf numFmtId="0" fontId="0" fillId="0" borderId="14" xfId="0" applyBorder="1" applyAlignment="1" applyProtection="1">
      <alignment horizontal="center" vertical="center" shrinkToFit="1"/>
      <protection/>
    </xf>
    <xf numFmtId="9" fontId="0" fillId="0" borderId="7" xfId="0" applyNumberFormat="1" applyBorder="1" applyAlignment="1" applyProtection="1" quotePrefix="1">
      <alignment horizontal="center" vertical="center"/>
      <protection/>
    </xf>
    <xf numFmtId="9" fontId="0" fillId="0" borderId="14" xfId="0" applyNumberFormat="1" applyBorder="1" applyAlignment="1" applyProtection="1">
      <alignment horizontal="center" vertical="center"/>
      <protection/>
    </xf>
    <xf numFmtId="0" fontId="0" fillId="0" borderId="7" xfId="0" applyFill="1" applyBorder="1" applyAlignment="1" applyProtection="1">
      <alignment horizontal="left" vertical="center"/>
      <protection/>
    </xf>
    <xf numFmtId="0" fontId="0" fillId="0" borderId="14" xfId="0" applyFill="1" applyBorder="1" applyAlignment="1" applyProtection="1">
      <alignment horizontal="left" vertical="center"/>
      <protection/>
    </xf>
    <xf numFmtId="0" fontId="0" fillId="0" borderId="37" xfId="0" applyBorder="1" applyAlignment="1" applyProtection="1">
      <alignment horizontal="left" vertical="center" wrapText="1"/>
      <protection/>
    </xf>
    <xf numFmtId="0" fontId="0" fillId="0" borderId="0" xfId="0" applyAlignment="1" applyProtection="1">
      <alignment horizontal="left" vertical="center" wrapText="1"/>
      <protection/>
    </xf>
    <xf numFmtId="0" fontId="0" fillId="0" borderId="0" xfId="0" applyAlignment="1" applyProtection="1">
      <alignment horizontal="left" vertical="center"/>
      <protection/>
    </xf>
    <xf numFmtId="0" fontId="0" fillId="0" borderId="11" xfId="0" applyBorder="1" applyAlignment="1" applyProtection="1">
      <alignment horizontal="left" vertical="center"/>
      <protection/>
    </xf>
    <xf numFmtId="0" fontId="0" fillId="0" borderId="0" xfId="0" applyBorder="1" applyAlignment="1" applyProtection="1">
      <alignment horizontal="left" vertical="center"/>
      <protection/>
    </xf>
    <xf numFmtId="0" fontId="0" fillId="0" borderId="7" xfId="0" applyFill="1" applyBorder="1" applyAlignment="1" applyProtection="1">
      <alignment horizontal="left" vertical="center" wrapText="1"/>
      <protection/>
    </xf>
    <xf numFmtId="0" fontId="0" fillId="0" borderId="8" xfId="0" applyFill="1" applyBorder="1" applyAlignment="1" applyProtection="1">
      <alignment horizontal="left" vertical="center" wrapText="1"/>
      <protection/>
    </xf>
    <xf numFmtId="0" fontId="0" fillId="0" borderId="14" xfId="0" applyFill="1" applyBorder="1" applyAlignment="1" applyProtection="1">
      <alignment horizontal="left" vertical="center" wrapText="1"/>
      <protection/>
    </xf>
    <xf numFmtId="0" fontId="0" fillId="0" borderId="37" xfId="0" applyBorder="1" applyAlignment="1" applyProtection="1">
      <alignment horizontal="left" vertical="center"/>
      <protection/>
    </xf>
    <xf numFmtId="0" fontId="0" fillId="2" borderId="12" xfId="0" applyFill="1" applyBorder="1" applyAlignment="1" applyProtection="1">
      <alignment horizontal="left" vertical="top" wrapText="1"/>
      <protection locked="0"/>
    </xf>
    <xf numFmtId="0" fontId="0" fillId="0" borderId="49" xfId="0" applyBorder="1" applyAlignment="1" applyProtection="1">
      <alignment horizontal="left" vertical="top" wrapText="1"/>
      <protection locked="0"/>
    </xf>
    <xf numFmtId="0" fontId="0" fillId="0" borderId="2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11" xfId="0" applyBorder="1" applyAlignment="1" applyProtection="1">
      <alignment horizontal="left" vertical="top" wrapText="1"/>
      <protection locked="0"/>
    </xf>
    <xf numFmtId="0" fontId="0" fillId="0" borderId="24" xfId="0" applyBorder="1" applyAlignment="1" applyProtection="1">
      <alignment horizontal="left" vertical="top" wrapText="1"/>
      <protection locked="0"/>
    </xf>
    <xf numFmtId="0" fontId="0" fillId="0" borderId="37" xfId="0" applyBorder="1" applyAlignment="1" applyProtection="1">
      <alignment horizontal="left" vertical="top" wrapText="1"/>
      <protection/>
    </xf>
    <xf numFmtId="0" fontId="0" fillId="0" borderId="0" xfId="0" applyAlignment="1" applyProtection="1">
      <alignment horizontal="left" vertical="top" wrapText="1"/>
      <protection/>
    </xf>
    <xf numFmtId="0" fontId="0" fillId="0" borderId="7" xfId="0" applyBorder="1" applyAlignment="1" applyProtection="1">
      <alignment horizontal="left" vertical="center" shrinkToFit="1"/>
      <protection/>
    </xf>
    <xf numFmtId="0" fontId="0" fillId="0" borderId="14" xfId="0" applyBorder="1" applyAlignment="1" applyProtection="1">
      <alignment horizontal="left" vertical="center" shrinkToFit="1"/>
      <protection/>
    </xf>
    <xf numFmtId="0" fontId="0" fillId="0" borderId="8" xfId="0" applyBorder="1" applyAlignment="1" applyProtection="1">
      <alignment horizontal="left" vertical="center" shrinkToFit="1"/>
      <protection/>
    </xf>
    <xf numFmtId="0" fontId="0" fillId="0" borderId="4" xfId="0" applyBorder="1" applyAlignment="1" applyProtection="1">
      <alignment horizontal="left" vertical="center" shrinkToFit="1"/>
      <protection/>
    </xf>
    <xf numFmtId="0" fontId="0" fillId="0" borderId="1" xfId="0" applyBorder="1" applyAlignment="1" applyProtection="1">
      <alignment horizontal="center" vertical="center" shrinkToFit="1"/>
      <protection/>
    </xf>
    <xf numFmtId="0" fontId="0" fillId="0" borderId="1" xfId="0" applyBorder="1" applyAlignment="1" applyProtection="1">
      <alignment horizontal="left" vertical="center" shrinkToFit="1"/>
      <protection/>
    </xf>
    <xf numFmtId="0" fontId="0" fillId="0" borderId="8" xfId="0" applyBorder="1" applyAlignment="1" applyProtection="1">
      <alignment horizontal="center" vertical="center" shrinkToFit="1"/>
      <protection/>
    </xf>
    <xf numFmtId="0" fontId="0" fillId="2" borderId="1" xfId="0" applyFill="1" applyBorder="1" applyAlignment="1" applyProtection="1">
      <alignment horizontal="left" vertical="center" shrinkToFit="1"/>
      <protection locked="0"/>
    </xf>
    <xf numFmtId="0" fontId="0" fillId="2" borderId="1" xfId="0" applyFill="1" applyBorder="1" applyAlignment="1" applyProtection="1">
      <alignment horizontal="center" vertical="center"/>
      <protection locked="0"/>
    </xf>
    <xf numFmtId="0" fontId="0" fillId="2" borderId="8" xfId="0" applyFill="1" applyBorder="1" applyAlignment="1" applyProtection="1">
      <alignment horizontal="left" vertical="center"/>
      <protection locked="0"/>
    </xf>
  </cellXfs>
  <cellStyles count="7">
    <cellStyle name="Normal" xfId="0"/>
    <cellStyle name="Percent" xfId="15"/>
    <cellStyle name="Currency" xfId="16"/>
    <cellStyle name="Currency [0]" xfId="17"/>
    <cellStyle name="Comma" xfId="18"/>
    <cellStyle name="Comma [0]" xfId="19"/>
    <cellStyle name="桁区切り" xfId="20"/>
  </cellStyles>
  <dxfs count="4402">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
      <fill>
        <patternFill>
          <bgColor theme="0" tint="-0.49997"/>
        </patternFill>
      </fill>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color rgb="FFFF0000"/>
      </font>
      <fill>
        <patternFill>
          <bgColor theme="5" tint="0.79998"/>
        </patternFill>
      </fill>
    </dxf>
    <dxf>
      <fill>
        <patternFill>
          <bgColor theme="0" tint="-0.49997"/>
        </patternFill>
      </fill>
    </dxf>
    <dxf>
      <font>
        <color rgb="FFFF0000"/>
      </font>
      <fill>
        <patternFill>
          <bgColor theme="5" tint="0.79998"/>
        </patternFill>
      </fill>
    </dxf>
    <dxf>
      <font>
        <color rgb="FFFF0000"/>
      </font>
      <fill>
        <patternFill>
          <bgColor theme="5" tint="0.79998"/>
        </patternFill>
      </fill>
    </dxf>
    <dxf>
      <fill>
        <patternFill>
          <bgColor theme="8" tint="0.79998"/>
        </patternFill>
      </fill>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strike val="0"/>
        <color rgb="FFFF0000"/>
      </font>
    </dxf>
    <dxf>
      <font>
        <color rgb="FFFF0000"/>
      </font>
      <fill>
        <patternFill>
          <bgColor theme="5" tint="0.79998"/>
        </patternFill>
      </fill>
    </dxf>
    <dxf>
      <font>
        <color rgb="FFFF0000"/>
      </font>
    </dxf>
    <dxf>
      <fill>
        <patternFill>
          <bgColor theme="0" tint="-0.49997"/>
        </patternFill>
      </fill>
    </dxf>
    <dxf>
      <fill>
        <patternFill>
          <bgColor theme="0" tint="-0.49997"/>
        </patternFill>
      </fill>
    </dxf>
    <dxf>
      <font>
        <color rgb="FFFF0000"/>
      </font>
      <fill>
        <patternFill>
          <bgColor theme="5" tint="0.79998"/>
        </patternFill>
      </fill>
    </dxf>
    <dxf>
      <font>
        <strike val="0"/>
        <color rgb="FFFF0000"/>
      </font>
    </dxf>
    <dxf>
      <font>
        <color rgb="FFFF0000"/>
      </font>
    </dxf>
    <dxf>
      <font>
        <strike val="0"/>
        <color rgb="FFFF0000"/>
      </font>
    </dxf>
    <dxf>
      <font>
        <color rgb="FFFF0000"/>
      </font>
    </dxf>
    <dxf>
      <font>
        <color rgb="FFFF0000"/>
      </font>
    </dxf>
    <dxf>
      <font>
        <color rgb="FFFF0000"/>
      </font>
    </dxf>
    <dxf>
      <fill>
        <patternFill>
          <bgColor theme="0" tint="-0.49997"/>
        </patternFill>
      </fill>
    </dxf>
    <dxf>
      <fill>
        <patternFill>
          <bgColor theme="1"/>
        </patternFill>
      </fill>
    </dxf>
    <dxf>
      <fill>
        <patternFill>
          <bgColor theme="1"/>
        </patternFill>
      </fill>
    </dxf>
    <dxf>
      <font>
        <color rgb="FFFF0000"/>
      </font>
      <fill>
        <patternFill>
          <bgColor theme="5" tint="0.79998"/>
        </patternFill>
      </fill>
    </dxf>
    <dxf>
      <font>
        <color rgb="FFFF0000"/>
      </font>
      <fill>
        <patternFill>
          <bgColor theme="5" tint="0.79998"/>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06" Type="http://schemas.openxmlformats.org/officeDocument/2006/relationships/sharedStrings" Target="sharedStrings.xml" /><Relationship Id="rId103" Type="http://schemas.openxmlformats.org/officeDocument/2006/relationships/worksheet" Target="worksheets/sheet102.xml" /><Relationship Id="rId34" Type="http://schemas.openxmlformats.org/officeDocument/2006/relationships/worksheet" Target="worksheets/sheet33.xml" /><Relationship Id="rId35" Type="http://schemas.openxmlformats.org/officeDocument/2006/relationships/worksheet" Target="worksheets/sheet34.xml" /><Relationship Id="rId36" Type="http://schemas.openxmlformats.org/officeDocument/2006/relationships/worksheet" Target="worksheets/sheet35.xml" /><Relationship Id="rId9" Type="http://schemas.openxmlformats.org/officeDocument/2006/relationships/worksheet" Target="worksheets/sheet8.xml" /><Relationship Id="rId30" Type="http://schemas.openxmlformats.org/officeDocument/2006/relationships/worksheet" Target="worksheets/sheet29.xml" /><Relationship Id="rId1" Type="http://schemas.openxmlformats.org/officeDocument/2006/relationships/theme" Target="theme/theme1.xml" /><Relationship Id="rId32" Type="http://schemas.openxmlformats.org/officeDocument/2006/relationships/worksheet" Target="worksheets/sheet31.xml" /><Relationship Id="rId33" Type="http://schemas.openxmlformats.org/officeDocument/2006/relationships/worksheet" Target="worksheets/sheet32.xml" /><Relationship Id="rId2" Type="http://schemas.openxmlformats.org/officeDocument/2006/relationships/worksheet" Target="worksheets/sheet1.xml" /><Relationship Id="rId6" Type="http://schemas.openxmlformats.org/officeDocument/2006/relationships/worksheet" Target="worksheets/sheet5.xml" /><Relationship Id="rId38" Type="http://schemas.openxmlformats.org/officeDocument/2006/relationships/worksheet" Target="worksheets/sheet37.xml" /><Relationship Id="rId39" Type="http://schemas.openxmlformats.org/officeDocument/2006/relationships/worksheet" Target="worksheets/sheet38.xml" /><Relationship Id="rId98" Type="http://schemas.openxmlformats.org/officeDocument/2006/relationships/worksheet" Target="worksheets/sheet97.xml" /><Relationship Id="rId74" Type="http://schemas.openxmlformats.org/officeDocument/2006/relationships/worksheet" Target="worksheets/sheet73.xml" /><Relationship Id="rId71" Type="http://schemas.openxmlformats.org/officeDocument/2006/relationships/worksheet" Target="worksheets/sheet70.xml" /><Relationship Id="rId72" Type="http://schemas.openxmlformats.org/officeDocument/2006/relationships/worksheet" Target="worksheets/sheet71.xml" /><Relationship Id="rId73" Type="http://schemas.openxmlformats.org/officeDocument/2006/relationships/worksheet" Target="worksheets/sheet72.xml" /><Relationship Id="rId105" Type="http://schemas.openxmlformats.org/officeDocument/2006/relationships/styles" Target="styles.xml" /><Relationship Id="rId62" Type="http://schemas.openxmlformats.org/officeDocument/2006/relationships/worksheet" Target="worksheets/sheet61.xml" /><Relationship Id="rId63" Type="http://schemas.openxmlformats.org/officeDocument/2006/relationships/worksheet" Target="worksheets/sheet62.xml" /><Relationship Id="rId83" Type="http://schemas.openxmlformats.org/officeDocument/2006/relationships/worksheet" Target="worksheets/sheet82.xml" /><Relationship Id="rId44" Type="http://schemas.openxmlformats.org/officeDocument/2006/relationships/worksheet" Target="worksheets/sheet43.xml" /><Relationship Id="rId45" Type="http://schemas.openxmlformats.org/officeDocument/2006/relationships/worksheet" Target="worksheets/sheet44.xml" /><Relationship Id="rId46" Type="http://schemas.openxmlformats.org/officeDocument/2006/relationships/worksheet" Target="worksheets/sheet45.xml" /><Relationship Id="rId47" Type="http://schemas.openxmlformats.org/officeDocument/2006/relationships/worksheet" Target="worksheets/sheet46.xml" /><Relationship Id="rId40" Type="http://schemas.openxmlformats.org/officeDocument/2006/relationships/worksheet" Target="worksheets/sheet39.xml" /><Relationship Id="rId41" Type="http://schemas.openxmlformats.org/officeDocument/2006/relationships/worksheet" Target="worksheets/sheet40.xml" /><Relationship Id="rId42" Type="http://schemas.openxmlformats.org/officeDocument/2006/relationships/worksheet" Target="worksheets/sheet41.xml" /><Relationship Id="rId43" Type="http://schemas.openxmlformats.org/officeDocument/2006/relationships/worksheet" Target="worksheets/sheet42.xml" /><Relationship Id="rId3" Type="http://schemas.openxmlformats.org/officeDocument/2006/relationships/worksheet" Target="worksheets/sheet2.xml" /><Relationship Id="rId7" Type="http://schemas.openxmlformats.org/officeDocument/2006/relationships/worksheet" Target="worksheets/sheet6.xml" /><Relationship Id="rId48" Type="http://schemas.openxmlformats.org/officeDocument/2006/relationships/worksheet" Target="worksheets/sheet47.xml" /><Relationship Id="rId49" Type="http://schemas.openxmlformats.org/officeDocument/2006/relationships/worksheet" Target="worksheets/sheet48.xml" /><Relationship Id="rId104" Type="http://schemas.openxmlformats.org/officeDocument/2006/relationships/worksheet" Target="worksheets/sheet103.xml" /><Relationship Id="rId100" Type="http://schemas.openxmlformats.org/officeDocument/2006/relationships/worksheet" Target="worksheets/sheet99.xml" /><Relationship Id="rId102" Type="http://schemas.openxmlformats.org/officeDocument/2006/relationships/worksheet" Target="worksheets/sheet101.xml" /><Relationship Id="rId25" Type="http://schemas.openxmlformats.org/officeDocument/2006/relationships/worksheet" Target="worksheets/sheet24.xml" /><Relationship Id="rId26" Type="http://schemas.openxmlformats.org/officeDocument/2006/relationships/worksheet" Target="worksheets/sheet25.xml" /><Relationship Id="rId21" Type="http://schemas.openxmlformats.org/officeDocument/2006/relationships/worksheet" Target="worksheets/sheet20.xml" /><Relationship Id="rId96" Type="http://schemas.openxmlformats.org/officeDocument/2006/relationships/worksheet" Target="worksheets/sheet95.xml" /><Relationship Id="rId91" Type="http://schemas.openxmlformats.org/officeDocument/2006/relationships/worksheet" Target="worksheets/sheet90.xml" /><Relationship Id="rId15" Type="http://schemas.openxmlformats.org/officeDocument/2006/relationships/worksheet" Target="worksheets/sheet14.xml" /><Relationship Id="rId16" Type="http://schemas.openxmlformats.org/officeDocument/2006/relationships/worksheet" Target="worksheets/sheet15.xml" /><Relationship Id="rId17" Type="http://schemas.openxmlformats.org/officeDocument/2006/relationships/worksheet" Target="worksheets/sheet16.xml" /><Relationship Id="rId10" Type="http://schemas.openxmlformats.org/officeDocument/2006/relationships/worksheet" Target="worksheets/sheet9.xml" /><Relationship Id="rId11" Type="http://schemas.openxmlformats.org/officeDocument/2006/relationships/worksheet" Target="worksheets/sheet10.xml" /><Relationship Id="rId12" Type="http://schemas.openxmlformats.org/officeDocument/2006/relationships/worksheet" Target="worksheets/sheet11.xml" /><Relationship Id="rId13" Type="http://schemas.openxmlformats.org/officeDocument/2006/relationships/worksheet" Target="worksheets/sheet12.xml" /><Relationship Id="rId99" Type="http://schemas.openxmlformats.org/officeDocument/2006/relationships/worksheet" Target="worksheets/sheet98.xml" /><Relationship Id="rId19" Type="http://schemas.openxmlformats.org/officeDocument/2006/relationships/worksheet" Target="worksheets/sheet18.xml" /><Relationship Id="rId84" Type="http://schemas.openxmlformats.org/officeDocument/2006/relationships/worksheet" Target="worksheets/sheet83.xml" /><Relationship Id="rId85" Type="http://schemas.openxmlformats.org/officeDocument/2006/relationships/worksheet" Target="worksheets/sheet84.xml" /><Relationship Id="rId86" Type="http://schemas.openxmlformats.org/officeDocument/2006/relationships/worksheet" Target="worksheets/sheet85.xml" /><Relationship Id="rId87" Type="http://schemas.openxmlformats.org/officeDocument/2006/relationships/worksheet" Target="worksheets/sheet86.xml" /><Relationship Id="rId80" Type="http://schemas.openxmlformats.org/officeDocument/2006/relationships/worksheet" Target="worksheets/sheet79.xml" /><Relationship Id="rId81" Type="http://schemas.openxmlformats.org/officeDocument/2006/relationships/worksheet" Target="worksheets/sheet80.xml" /><Relationship Id="rId82" Type="http://schemas.openxmlformats.org/officeDocument/2006/relationships/worksheet" Target="worksheets/sheet81.xml" /><Relationship Id="rId14" Type="http://schemas.openxmlformats.org/officeDocument/2006/relationships/worksheet" Target="worksheets/sheet13.xml" /><Relationship Id="rId54" Type="http://schemas.openxmlformats.org/officeDocument/2006/relationships/worksheet" Target="worksheets/sheet53.xml" /><Relationship Id="rId55" Type="http://schemas.openxmlformats.org/officeDocument/2006/relationships/worksheet" Target="worksheets/sheet54.xml" /><Relationship Id="rId56" Type="http://schemas.openxmlformats.org/officeDocument/2006/relationships/worksheet" Target="worksheets/sheet55.xml" /><Relationship Id="rId57" Type="http://schemas.openxmlformats.org/officeDocument/2006/relationships/worksheet" Target="worksheets/sheet56.xml" /><Relationship Id="rId50" Type="http://schemas.openxmlformats.org/officeDocument/2006/relationships/worksheet" Target="worksheets/sheet49.xml" /><Relationship Id="rId51" Type="http://schemas.openxmlformats.org/officeDocument/2006/relationships/worksheet" Target="worksheets/sheet50.xml" /><Relationship Id="rId52" Type="http://schemas.openxmlformats.org/officeDocument/2006/relationships/worksheet" Target="worksheets/sheet51.xml" /><Relationship Id="rId53" Type="http://schemas.openxmlformats.org/officeDocument/2006/relationships/worksheet" Target="worksheets/sheet52.xml" /><Relationship Id="rId4" Type="http://schemas.openxmlformats.org/officeDocument/2006/relationships/worksheet" Target="worksheets/sheet3.xml" /><Relationship Id="rId18" Type="http://schemas.openxmlformats.org/officeDocument/2006/relationships/worksheet" Target="worksheets/sheet17.xml" /><Relationship Id="rId58" Type="http://schemas.openxmlformats.org/officeDocument/2006/relationships/worksheet" Target="worksheets/sheet57.xml" /><Relationship Id="rId59" Type="http://schemas.openxmlformats.org/officeDocument/2006/relationships/worksheet" Target="worksheets/sheet58.xml" /><Relationship Id="rId27" Type="http://schemas.openxmlformats.org/officeDocument/2006/relationships/worksheet" Target="worksheets/sheet26.xml" /><Relationship Id="rId20" Type="http://schemas.openxmlformats.org/officeDocument/2006/relationships/worksheet" Target="worksheets/sheet19.xml" /><Relationship Id="rId8" Type="http://schemas.openxmlformats.org/officeDocument/2006/relationships/worksheet" Target="worksheets/sheet7.xml" /><Relationship Id="rId22" Type="http://schemas.openxmlformats.org/officeDocument/2006/relationships/worksheet" Target="worksheets/sheet21.xml" /><Relationship Id="rId23" Type="http://schemas.openxmlformats.org/officeDocument/2006/relationships/worksheet" Target="worksheets/sheet22.xml" /><Relationship Id="rId29" Type="http://schemas.openxmlformats.org/officeDocument/2006/relationships/worksheet" Target="worksheets/sheet28.xml" /><Relationship Id="rId94" Type="http://schemas.openxmlformats.org/officeDocument/2006/relationships/worksheet" Target="worksheets/sheet93.xml" /><Relationship Id="rId101" Type="http://schemas.openxmlformats.org/officeDocument/2006/relationships/worksheet" Target="worksheets/sheet100.xml" /><Relationship Id="rId92" Type="http://schemas.openxmlformats.org/officeDocument/2006/relationships/worksheet" Target="worksheets/sheet91.xml" /><Relationship Id="rId93" Type="http://schemas.openxmlformats.org/officeDocument/2006/relationships/worksheet" Target="worksheets/sheet92.xml" /><Relationship Id="rId37" Type="http://schemas.openxmlformats.org/officeDocument/2006/relationships/worksheet" Target="worksheets/sheet36.xml" /><Relationship Id="rId95" Type="http://schemas.openxmlformats.org/officeDocument/2006/relationships/worksheet" Target="worksheets/sheet94.xml" /><Relationship Id="rId31" Type="http://schemas.openxmlformats.org/officeDocument/2006/relationships/worksheet" Target="worksheets/sheet30.xml" /><Relationship Id="rId97" Type="http://schemas.openxmlformats.org/officeDocument/2006/relationships/worksheet" Target="worksheets/sheet96.xml" /><Relationship Id="rId90" Type="http://schemas.openxmlformats.org/officeDocument/2006/relationships/worksheet" Target="worksheets/sheet89.xml" /><Relationship Id="rId88" Type="http://schemas.openxmlformats.org/officeDocument/2006/relationships/worksheet" Target="worksheets/sheet87.xml" /><Relationship Id="rId89" Type="http://schemas.openxmlformats.org/officeDocument/2006/relationships/worksheet" Target="worksheets/sheet88.xml" /><Relationship Id="rId24" Type="http://schemas.openxmlformats.org/officeDocument/2006/relationships/worksheet" Target="worksheets/sheet23.xml" /><Relationship Id="rId64" Type="http://schemas.openxmlformats.org/officeDocument/2006/relationships/worksheet" Target="worksheets/sheet63.xml" /><Relationship Id="rId65" Type="http://schemas.openxmlformats.org/officeDocument/2006/relationships/worksheet" Target="worksheets/sheet64.xml" /><Relationship Id="rId66" Type="http://schemas.openxmlformats.org/officeDocument/2006/relationships/worksheet" Target="worksheets/sheet65.xml" /><Relationship Id="rId67" Type="http://schemas.openxmlformats.org/officeDocument/2006/relationships/worksheet" Target="worksheets/sheet66.xml" /><Relationship Id="rId60" Type="http://schemas.openxmlformats.org/officeDocument/2006/relationships/worksheet" Target="worksheets/sheet59.xml" /><Relationship Id="rId61" Type="http://schemas.openxmlformats.org/officeDocument/2006/relationships/worksheet" Target="worksheets/sheet60.xml" /><Relationship Id="rId75" Type="http://schemas.openxmlformats.org/officeDocument/2006/relationships/worksheet" Target="worksheets/sheet74.xml" /><Relationship Id="rId76" Type="http://schemas.openxmlformats.org/officeDocument/2006/relationships/worksheet" Target="worksheets/sheet75.xml" /><Relationship Id="rId77" Type="http://schemas.openxmlformats.org/officeDocument/2006/relationships/worksheet" Target="worksheets/sheet76.xml" /><Relationship Id="rId70" Type="http://schemas.openxmlformats.org/officeDocument/2006/relationships/worksheet" Target="worksheets/sheet69.xml" /><Relationship Id="rId5" Type="http://schemas.openxmlformats.org/officeDocument/2006/relationships/worksheet" Target="worksheets/sheet4.xml" /><Relationship Id="rId28" Type="http://schemas.openxmlformats.org/officeDocument/2006/relationships/worksheet" Target="worksheets/sheet27.xml" /><Relationship Id="rId68" Type="http://schemas.openxmlformats.org/officeDocument/2006/relationships/worksheet" Target="worksheets/sheet67.xml" /><Relationship Id="rId69" Type="http://schemas.openxmlformats.org/officeDocument/2006/relationships/worksheet" Target="worksheets/sheet68.xml" /><Relationship Id="rId78" Type="http://schemas.openxmlformats.org/officeDocument/2006/relationships/worksheet" Target="worksheets/sheet77.xml" /><Relationship Id="rId79" Type="http://schemas.openxmlformats.org/officeDocument/2006/relationships/worksheet" Target="worksheets/sheet78.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685799</xdr:colOff>
      <xdr:row>27</xdr:row>
      <xdr:rowOff>228600</xdr:rowOff>
    </xdr:from>
    <xdr:to>
      <xdr:col>6</xdr:col>
      <xdr:colOff>904875</xdr:colOff>
      <xdr:row>31</xdr:row>
      <xdr:rowOff>142875</xdr:rowOff>
    </xdr:to>
    <xdr:sp macro="">
      <xdr:nvSpPr>
        <xdr:cNvPr id="2" name="テキスト ボックス 1"/>
        <xdr:cNvSpPr txBox="1"/>
      </xdr:nvSpPr>
      <xdr:spPr>
        <a:xfrm>
          <a:off x="685800" y="7143750"/>
          <a:ext cx="6905625" cy="1057275"/>
        </a:xfrm>
        <a:prstGeom prst="rect"/>
        <a:solidFill>
          <a:schemeClr val="bg1"/>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t"/>
        <a:lstStyle/>
        <a:p>
          <a:pPr/>
          <a:r>
            <a:rPr altLang="ja-JP" lang="en-US" sz="1400"/>
            <a:t>【</a:t>
          </a:r>
          <a:r>
            <a:rPr altLang="en-US" lang="ja-JP" sz="1400"/>
            <a:t>記入例</a:t>
          </a:r>
          <a:r>
            <a:rPr altLang="ja-JP" lang="en-US" sz="1400"/>
            <a:t>】</a:t>
          </a:r>
        </a:p>
        <a:p>
          <a:r>
            <a:rPr altLang="en-US" lang="ja-JP" sz="1400"/>
            <a:t>・追加や変更（増額）がある場合は、下のエクセルタブの色を赤に変更</a:t>
          </a:r>
          <a:endParaRPr altLang="ja-JP" lang="en-US" sz="1400"/>
        </a:p>
        <a:p>
          <a:r>
            <a:rPr altLang="en-US" lang="ja-JP" sz="1400"/>
            <a:t>・数量欄に（　）書きで「追加・新規」を記入の上、台数等を記入</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 standalone="yes"?><Relationships xmlns="http://schemas.openxmlformats.org/package/2006/relationships"><Relationship Id="rId1" Type="http://schemas.openxmlformats.org/officeDocument/2006/relationships/printerSettings" Target="../printerSettings/printerSettings9.bin" /></Relationships>
</file>

<file path=xl/worksheets/_rels/sheet100.xml.rels><?xml version="1.0" encoding="UTF-8" standalone="yes"?><Relationships xmlns="http://schemas.openxmlformats.org/package/2006/relationships"><Relationship Id="rId1" Type="http://schemas.openxmlformats.org/officeDocument/2006/relationships/printerSettings" Target="../printerSettings/printerSettings99.bin" /></Relationships>
</file>

<file path=xl/worksheets/_rels/sheet101.xml.rels><?xml version="1.0" encoding="UTF-8" standalone="yes"?><Relationships xmlns="http://schemas.openxmlformats.org/package/2006/relationships"><Relationship Id="rId1" Type="http://schemas.openxmlformats.org/officeDocument/2006/relationships/printerSettings" Target="../printerSettings/printerSettings100.bin" /></Relationships>
</file>

<file path=xl/worksheets/_rels/sheet102.xml.rels><?xml version="1.0" encoding="UTF-8" standalone="yes"?><Relationships xmlns="http://schemas.openxmlformats.org/package/2006/relationships"><Relationship Id="rId1" Type="http://schemas.openxmlformats.org/officeDocument/2006/relationships/printerSettings" Target="../printerSettings/printerSettings101.bin" /></Relationships>
</file>

<file path=xl/worksheets/_rels/sheet103.xml.rels><?xml version="1.0" encoding="UTF-8" standalone="yes"?><Relationships xmlns="http://schemas.openxmlformats.org/package/2006/relationships"><Relationship Id="rId1" Type="http://schemas.openxmlformats.org/officeDocument/2006/relationships/printerSettings" Target="../printerSettings/printerSettings102.bin" /></Relationships>
</file>

<file path=xl/worksheets/_rels/sheet11.xml.rels><?xml version="1.0" encoding="UTF-8" standalone="yes"?><Relationships xmlns="http://schemas.openxmlformats.org/package/2006/relationships"><Relationship Id="rId1" Type="http://schemas.openxmlformats.org/officeDocument/2006/relationships/printerSettings" Target="../printerSettings/printerSettings10.bin" /></Relationships>
</file>

<file path=xl/worksheets/_rels/sheet12.xml.rels><?xml version="1.0" encoding="UTF-8" standalone="yes"?><Relationships xmlns="http://schemas.openxmlformats.org/package/2006/relationships"><Relationship Id="rId1" Type="http://schemas.openxmlformats.org/officeDocument/2006/relationships/printerSettings" Target="../printerSettings/printerSettings11.bin" /></Relationships>
</file>

<file path=xl/worksheets/_rels/sheet13.xml.rels><?xml version="1.0" encoding="UTF-8" standalone="yes"?><Relationships xmlns="http://schemas.openxmlformats.org/package/2006/relationships"><Relationship Id="rId1" Type="http://schemas.openxmlformats.org/officeDocument/2006/relationships/printerSettings" Target="../printerSettings/printerSettings12.bin" /></Relationships>
</file>

<file path=xl/worksheets/_rels/sheet14.xml.rels><?xml version="1.0" encoding="UTF-8" standalone="yes"?><Relationships xmlns="http://schemas.openxmlformats.org/package/2006/relationships"><Relationship Id="rId1" Type="http://schemas.openxmlformats.org/officeDocument/2006/relationships/printerSettings" Target="../printerSettings/printerSettings13.bin" /></Relationships>
</file>

<file path=xl/worksheets/_rels/sheet15.xml.rels><?xml version="1.0" encoding="UTF-8" standalone="yes"?><Relationships xmlns="http://schemas.openxmlformats.org/package/2006/relationships"><Relationship Id="rId1" Type="http://schemas.openxmlformats.org/officeDocument/2006/relationships/printerSettings" Target="../printerSettings/printerSettings14.bin" /></Relationships>
</file>

<file path=xl/worksheets/_rels/sheet16.xml.rels><?xml version="1.0" encoding="UTF-8" standalone="yes"?><Relationships xmlns="http://schemas.openxmlformats.org/package/2006/relationships"><Relationship Id="rId1" Type="http://schemas.openxmlformats.org/officeDocument/2006/relationships/printerSettings" Target="../printerSettings/printerSettings15.bin" /></Relationships>
</file>

<file path=xl/worksheets/_rels/sheet17.xml.rels><?xml version="1.0" encoding="UTF-8" standalone="yes"?><Relationships xmlns="http://schemas.openxmlformats.org/package/2006/relationships"><Relationship Id="rId1" Type="http://schemas.openxmlformats.org/officeDocument/2006/relationships/printerSettings" Target="../printerSettings/printerSettings16.bin" /></Relationships>
</file>

<file path=xl/worksheets/_rels/sheet18.xml.rels><?xml version="1.0" encoding="UTF-8" standalone="yes"?><Relationships xmlns="http://schemas.openxmlformats.org/package/2006/relationships"><Relationship Id="rId1" Type="http://schemas.openxmlformats.org/officeDocument/2006/relationships/printerSettings" Target="../printerSettings/printerSettings17.bin" /></Relationships>
</file>

<file path=xl/worksheets/_rels/sheet19.xml.rels><?xml version="1.0" encoding="UTF-8" standalone="yes"?><Relationships xmlns="http://schemas.openxmlformats.org/package/2006/relationships"><Relationship Id="rId1" Type="http://schemas.openxmlformats.org/officeDocument/2006/relationships/printerSettings" Target="../printerSettings/printerSettings18.bin" /></Relationships>
</file>

<file path=xl/worksheets/_rels/sheet2.xml.rels><?xml version="1.0" encoding="UTF-8" standalone="yes"?><Relationships xmlns="http://schemas.openxmlformats.org/package/2006/relationships"><Relationship Id="rId1" Type="http://schemas.openxmlformats.org/officeDocument/2006/relationships/printerSettings" Target="../printerSettings/printerSettings2.bin" /></Relationships>
</file>

<file path=xl/worksheets/_rels/sheet20.xml.rels><?xml version="1.0" encoding="UTF-8" standalone="yes"?><Relationships xmlns="http://schemas.openxmlformats.org/package/2006/relationships"><Relationship Id="rId1" Type="http://schemas.openxmlformats.org/officeDocument/2006/relationships/printerSettings" Target="../printerSettings/printerSettings19.bin" /></Relationships>
</file>

<file path=xl/worksheets/_rels/sheet21.xml.rels><?xml version="1.0" encoding="UTF-8" standalone="yes"?><Relationships xmlns="http://schemas.openxmlformats.org/package/2006/relationships"><Relationship Id="rId1" Type="http://schemas.openxmlformats.org/officeDocument/2006/relationships/printerSettings" Target="../printerSettings/printerSettings20.bin" /></Relationships>
</file>

<file path=xl/worksheets/_rels/sheet22.xml.rels><?xml version="1.0" encoding="UTF-8" standalone="yes"?><Relationships xmlns="http://schemas.openxmlformats.org/package/2006/relationships"><Relationship Id="rId1" Type="http://schemas.openxmlformats.org/officeDocument/2006/relationships/printerSettings" Target="../printerSettings/printerSettings21.bin" /></Relationships>
</file>

<file path=xl/worksheets/_rels/sheet23.xml.rels><?xml version="1.0" encoding="UTF-8" standalone="yes"?><Relationships xmlns="http://schemas.openxmlformats.org/package/2006/relationships"><Relationship Id="rId1" Type="http://schemas.openxmlformats.org/officeDocument/2006/relationships/printerSettings" Target="../printerSettings/printerSettings22.bin" /></Relationships>
</file>

<file path=xl/worksheets/_rels/sheet24.xml.rels><?xml version="1.0" encoding="UTF-8" standalone="yes"?><Relationships xmlns="http://schemas.openxmlformats.org/package/2006/relationships"><Relationship Id="rId1" Type="http://schemas.openxmlformats.org/officeDocument/2006/relationships/printerSettings" Target="../printerSettings/printerSettings23.bin" /></Relationships>
</file>

<file path=xl/worksheets/_rels/sheet25.xml.rels><?xml version="1.0" encoding="UTF-8" standalone="yes"?><Relationships xmlns="http://schemas.openxmlformats.org/package/2006/relationships"><Relationship Id="rId1" Type="http://schemas.openxmlformats.org/officeDocument/2006/relationships/printerSettings" Target="../printerSettings/printerSettings24.bin" /></Relationships>
</file>

<file path=xl/worksheets/_rels/sheet26.xml.rels><?xml version="1.0" encoding="UTF-8" standalone="yes"?><Relationships xmlns="http://schemas.openxmlformats.org/package/2006/relationships"><Relationship Id="rId1" Type="http://schemas.openxmlformats.org/officeDocument/2006/relationships/printerSettings" Target="../printerSettings/printerSettings25.bin" /></Relationships>
</file>

<file path=xl/worksheets/_rels/sheet27.xml.rels><?xml version="1.0" encoding="UTF-8" standalone="yes"?><Relationships xmlns="http://schemas.openxmlformats.org/package/2006/relationships"><Relationship Id="rId1" Type="http://schemas.openxmlformats.org/officeDocument/2006/relationships/printerSettings" Target="../printerSettings/printerSettings26.bin" /></Relationships>
</file>

<file path=xl/worksheets/_rels/sheet28.xml.rels><?xml version="1.0" encoding="UTF-8" standalone="yes"?><Relationships xmlns="http://schemas.openxmlformats.org/package/2006/relationships"><Relationship Id="rId1" Type="http://schemas.openxmlformats.org/officeDocument/2006/relationships/printerSettings" Target="../printerSettings/printerSettings27.bin" /></Relationships>
</file>

<file path=xl/worksheets/_rels/sheet29.xml.rels><?xml version="1.0" encoding="UTF-8" standalone="yes"?><Relationships xmlns="http://schemas.openxmlformats.org/package/2006/relationships"><Relationship Id="rId1" Type="http://schemas.openxmlformats.org/officeDocument/2006/relationships/printerSettings" Target="../printerSettings/printerSettings28.bin" /></Relationships>
</file>

<file path=xl/worksheets/_rels/sheet30.xml.rels><?xml version="1.0" encoding="UTF-8" standalone="yes"?><Relationships xmlns="http://schemas.openxmlformats.org/package/2006/relationships"><Relationship Id="rId1" Type="http://schemas.openxmlformats.org/officeDocument/2006/relationships/printerSettings" Target="../printerSettings/printerSettings29.bin" /></Relationships>
</file>

<file path=xl/worksheets/_rels/sheet31.xml.rels><?xml version="1.0" encoding="UTF-8" standalone="yes"?><Relationships xmlns="http://schemas.openxmlformats.org/package/2006/relationships"><Relationship Id="rId1" Type="http://schemas.openxmlformats.org/officeDocument/2006/relationships/printerSettings" Target="../printerSettings/printerSettings30.bin" /></Relationships>
</file>

<file path=xl/worksheets/_rels/sheet32.xml.rels><?xml version="1.0" encoding="UTF-8" standalone="yes"?><Relationships xmlns="http://schemas.openxmlformats.org/package/2006/relationships"><Relationship Id="rId1" Type="http://schemas.openxmlformats.org/officeDocument/2006/relationships/printerSettings" Target="../printerSettings/printerSettings31.bin" /></Relationships>
</file>

<file path=xl/worksheets/_rels/sheet33.xml.rels><?xml version="1.0" encoding="UTF-8" standalone="yes"?><Relationships xmlns="http://schemas.openxmlformats.org/package/2006/relationships"><Relationship Id="rId1" Type="http://schemas.openxmlformats.org/officeDocument/2006/relationships/printerSettings" Target="../printerSettings/printerSettings32.bin" /></Relationships>
</file>

<file path=xl/worksheets/_rels/sheet34.xml.rels><?xml version="1.0" encoding="UTF-8" standalone="yes"?><Relationships xmlns="http://schemas.openxmlformats.org/package/2006/relationships"><Relationship Id="rId1" Type="http://schemas.openxmlformats.org/officeDocument/2006/relationships/printerSettings" Target="../printerSettings/printerSettings33.bin" /></Relationships>
</file>

<file path=xl/worksheets/_rels/sheet35.xml.rels><?xml version="1.0" encoding="UTF-8" standalone="yes"?><Relationships xmlns="http://schemas.openxmlformats.org/package/2006/relationships"><Relationship Id="rId1" Type="http://schemas.openxmlformats.org/officeDocument/2006/relationships/printerSettings" Target="../printerSettings/printerSettings34.bin" /></Relationships>
</file>

<file path=xl/worksheets/_rels/sheet36.xml.rels><?xml version="1.0" encoding="UTF-8" standalone="yes"?><Relationships xmlns="http://schemas.openxmlformats.org/package/2006/relationships"><Relationship Id="rId1" Type="http://schemas.openxmlformats.org/officeDocument/2006/relationships/printerSettings" Target="../printerSettings/printerSettings35.bin" /></Relationships>
</file>

<file path=xl/worksheets/_rels/sheet37.xml.rels><?xml version="1.0" encoding="UTF-8" standalone="yes"?><Relationships xmlns="http://schemas.openxmlformats.org/package/2006/relationships"><Relationship Id="rId1" Type="http://schemas.openxmlformats.org/officeDocument/2006/relationships/printerSettings" Target="../printerSettings/printerSettings36.bin" /></Relationships>
</file>

<file path=xl/worksheets/_rels/sheet38.xml.rels><?xml version="1.0" encoding="UTF-8" standalone="yes"?><Relationships xmlns="http://schemas.openxmlformats.org/package/2006/relationships"><Relationship Id="rId1" Type="http://schemas.openxmlformats.org/officeDocument/2006/relationships/printerSettings" Target="../printerSettings/printerSettings37.bin" /></Relationships>
</file>

<file path=xl/worksheets/_rels/sheet39.xml.rels><?xml version="1.0" encoding="UTF-8" standalone="yes"?><Relationships xmlns="http://schemas.openxmlformats.org/package/2006/relationships"><Relationship Id="rId1" Type="http://schemas.openxmlformats.org/officeDocument/2006/relationships/printerSettings" Target="../printerSettings/printerSettings38.bin" /></Relationships>
</file>

<file path=xl/worksheets/_rels/sheet4.xml.rels><?xml version="1.0" encoding="UTF-8" standalone="yes"?><Relationships xmlns="http://schemas.openxmlformats.org/package/2006/relationships"><Relationship Id="rId1" Type="http://schemas.openxmlformats.org/officeDocument/2006/relationships/comments" Target="../comments4.xml" /><Relationship Id="rId3" Type="http://schemas.openxmlformats.org/officeDocument/2006/relationships/vmlDrawing" Target="../drawings/vmlDrawing1.vml" /><Relationship Id="rId2" Type="http://schemas.openxmlformats.org/officeDocument/2006/relationships/drawing" Target="../drawings/drawing1.xml" /><Relationship Id="rId4" Type="http://schemas.openxmlformats.org/officeDocument/2006/relationships/printerSettings" Target="../printerSettings/printerSettings3.bin" /></Relationships>
</file>

<file path=xl/worksheets/_rels/sheet40.xml.rels><?xml version="1.0" encoding="UTF-8" standalone="yes"?><Relationships xmlns="http://schemas.openxmlformats.org/package/2006/relationships"><Relationship Id="rId1" Type="http://schemas.openxmlformats.org/officeDocument/2006/relationships/printerSettings" Target="../printerSettings/printerSettings39.bin" /></Relationships>
</file>

<file path=xl/worksheets/_rels/sheet41.xml.rels><?xml version="1.0" encoding="UTF-8" standalone="yes"?><Relationships xmlns="http://schemas.openxmlformats.org/package/2006/relationships"><Relationship Id="rId1" Type="http://schemas.openxmlformats.org/officeDocument/2006/relationships/printerSettings" Target="../printerSettings/printerSettings40.bin" /></Relationships>
</file>

<file path=xl/worksheets/_rels/sheet42.xml.rels><?xml version="1.0" encoding="UTF-8" standalone="yes"?><Relationships xmlns="http://schemas.openxmlformats.org/package/2006/relationships"><Relationship Id="rId1" Type="http://schemas.openxmlformats.org/officeDocument/2006/relationships/printerSettings" Target="../printerSettings/printerSettings41.bin" /></Relationships>
</file>

<file path=xl/worksheets/_rels/sheet43.xml.rels><?xml version="1.0" encoding="UTF-8" standalone="yes"?><Relationships xmlns="http://schemas.openxmlformats.org/package/2006/relationships"><Relationship Id="rId1" Type="http://schemas.openxmlformats.org/officeDocument/2006/relationships/printerSettings" Target="../printerSettings/printerSettings42.bin" /></Relationships>
</file>

<file path=xl/worksheets/_rels/sheet44.xml.rels><?xml version="1.0" encoding="UTF-8" standalone="yes"?><Relationships xmlns="http://schemas.openxmlformats.org/package/2006/relationships"><Relationship Id="rId1" Type="http://schemas.openxmlformats.org/officeDocument/2006/relationships/printerSettings" Target="../printerSettings/printerSettings43.bin" /></Relationships>
</file>

<file path=xl/worksheets/_rels/sheet45.xml.rels><?xml version="1.0" encoding="UTF-8" standalone="yes"?><Relationships xmlns="http://schemas.openxmlformats.org/package/2006/relationships"><Relationship Id="rId1" Type="http://schemas.openxmlformats.org/officeDocument/2006/relationships/printerSettings" Target="../printerSettings/printerSettings44.bin" /></Relationships>
</file>

<file path=xl/worksheets/_rels/sheet46.xml.rels><?xml version="1.0" encoding="UTF-8" standalone="yes"?><Relationships xmlns="http://schemas.openxmlformats.org/package/2006/relationships"><Relationship Id="rId1" Type="http://schemas.openxmlformats.org/officeDocument/2006/relationships/printerSettings" Target="../printerSettings/printerSettings45.bin" /></Relationships>
</file>

<file path=xl/worksheets/_rels/sheet47.xml.rels><?xml version="1.0" encoding="UTF-8" standalone="yes"?><Relationships xmlns="http://schemas.openxmlformats.org/package/2006/relationships"><Relationship Id="rId1" Type="http://schemas.openxmlformats.org/officeDocument/2006/relationships/printerSettings" Target="../printerSettings/printerSettings46.bin" /></Relationships>
</file>

<file path=xl/worksheets/_rels/sheet48.xml.rels><?xml version="1.0" encoding="UTF-8" standalone="yes"?><Relationships xmlns="http://schemas.openxmlformats.org/package/2006/relationships"><Relationship Id="rId1" Type="http://schemas.openxmlformats.org/officeDocument/2006/relationships/printerSettings" Target="../printerSettings/printerSettings47.bin" /></Relationships>
</file>

<file path=xl/worksheets/_rels/sheet49.xml.rels><?xml version="1.0" encoding="UTF-8" standalone="yes"?><Relationships xmlns="http://schemas.openxmlformats.org/package/2006/relationships"><Relationship Id="rId1" Type="http://schemas.openxmlformats.org/officeDocument/2006/relationships/printerSettings" Target="../printerSettings/printerSettings48.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50.xml.rels><?xml version="1.0" encoding="UTF-8" standalone="yes"?><Relationships xmlns="http://schemas.openxmlformats.org/package/2006/relationships"><Relationship Id="rId1" Type="http://schemas.openxmlformats.org/officeDocument/2006/relationships/printerSettings" Target="../printerSettings/printerSettings49.bin" /></Relationships>
</file>

<file path=xl/worksheets/_rels/sheet51.xml.rels><?xml version="1.0" encoding="UTF-8" standalone="yes"?><Relationships xmlns="http://schemas.openxmlformats.org/package/2006/relationships"><Relationship Id="rId1" Type="http://schemas.openxmlformats.org/officeDocument/2006/relationships/printerSettings" Target="../printerSettings/printerSettings50.bin" /></Relationships>
</file>

<file path=xl/worksheets/_rels/sheet52.xml.rels><?xml version="1.0" encoding="UTF-8" standalone="yes"?><Relationships xmlns="http://schemas.openxmlformats.org/package/2006/relationships"><Relationship Id="rId1" Type="http://schemas.openxmlformats.org/officeDocument/2006/relationships/printerSettings" Target="../printerSettings/printerSettings51.bin" /></Relationships>
</file>

<file path=xl/worksheets/_rels/sheet53.xml.rels><?xml version="1.0" encoding="UTF-8" standalone="yes"?><Relationships xmlns="http://schemas.openxmlformats.org/package/2006/relationships"><Relationship Id="rId1" Type="http://schemas.openxmlformats.org/officeDocument/2006/relationships/printerSettings" Target="../printerSettings/printerSettings52.bin" /></Relationships>
</file>

<file path=xl/worksheets/_rels/sheet54.xml.rels><?xml version="1.0" encoding="UTF-8" standalone="yes"?><Relationships xmlns="http://schemas.openxmlformats.org/package/2006/relationships"><Relationship Id="rId1" Type="http://schemas.openxmlformats.org/officeDocument/2006/relationships/printerSettings" Target="../printerSettings/printerSettings53.bin" /></Relationships>
</file>

<file path=xl/worksheets/_rels/sheet55.xml.rels><?xml version="1.0" encoding="UTF-8" standalone="yes"?><Relationships xmlns="http://schemas.openxmlformats.org/package/2006/relationships"><Relationship Id="rId1" Type="http://schemas.openxmlformats.org/officeDocument/2006/relationships/printerSettings" Target="../printerSettings/printerSettings54.bin" /></Relationships>
</file>

<file path=xl/worksheets/_rels/sheet56.xml.rels><?xml version="1.0" encoding="UTF-8" standalone="yes"?><Relationships xmlns="http://schemas.openxmlformats.org/package/2006/relationships"><Relationship Id="rId1" Type="http://schemas.openxmlformats.org/officeDocument/2006/relationships/printerSettings" Target="../printerSettings/printerSettings55.bin" /></Relationships>
</file>

<file path=xl/worksheets/_rels/sheet57.xml.rels><?xml version="1.0" encoding="UTF-8" standalone="yes"?><Relationships xmlns="http://schemas.openxmlformats.org/package/2006/relationships"><Relationship Id="rId1" Type="http://schemas.openxmlformats.org/officeDocument/2006/relationships/printerSettings" Target="../printerSettings/printerSettings56.bin" /></Relationships>
</file>

<file path=xl/worksheets/_rels/sheet58.xml.rels><?xml version="1.0" encoding="UTF-8" standalone="yes"?><Relationships xmlns="http://schemas.openxmlformats.org/package/2006/relationships"><Relationship Id="rId1" Type="http://schemas.openxmlformats.org/officeDocument/2006/relationships/printerSettings" Target="../printerSettings/printerSettings57.bin" /></Relationships>
</file>

<file path=xl/worksheets/_rels/sheet59.xml.rels><?xml version="1.0" encoding="UTF-8" standalone="yes"?><Relationships xmlns="http://schemas.openxmlformats.org/package/2006/relationships"><Relationship Id="rId1" Type="http://schemas.openxmlformats.org/officeDocument/2006/relationships/printerSettings" Target="../printerSettings/printerSettings58.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60.xml.rels><?xml version="1.0" encoding="UTF-8" standalone="yes"?><Relationships xmlns="http://schemas.openxmlformats.org/package/2006/relationships"><Relationship Id="rId1" Type="http://schemas.openxmlformats.org/officeDocument/2006/relationships/printerSettings" Target="../printerSettings/printerSettings59.bin" /></Relationships>
</file>

<file path=xl/worksheets/_rels/sheet61.xml.rels><?xml version="1.0" encoding="UTF-8" standalone="yes"?><Relationships xmlns="http://schemas.openxmlformats.org/package/2006/relationships"><Relationship Id="rId1" Type="http://schemas.openxmlformats.org/officeDocument/2006/relationships/printerSettings" Target="../printerSettings/printerSettings60.bin" /></Relationships>
</file>

<file path=xl/worksheets/_rels/sheet62.xml.rels><?xml version="1.0" encoding="UTF-8" standalone="yes"?><Relationships xmlns="http://schemas.openxmlformats.org/package/2006/relationships"><Relationship Id="rId1" Type="http://schemas.openxmlformats.org/officeDocument/2006/relationships/printerSettings" Target="../printerSettings/printerSettings61.bin" /></Relationships>
</file>

<file path=xl/worksheets/_rels/sheet63.xml.rels><?xml version="1.0" encoding="UTF-8" standalone="yes"?><Relationships xmlns="http://schemas.openxmlformats.org/package/2006/relationships"><Relationship Id="rId1" Type="http://schemas.openxmlformats.org/officeDocument/2006/relationships/printerSettings" Target="../printerSettings/printerSettings62.bin" /></Relationships>
</file>

<file path=xl/worksheets/_rels/sheet64.xml.rels><?xml version="1.0" encoding="UTF-8" standalone="yes"?><Relationships xmlns="http://schemas.openxmlformats.org/package/2006/relationships"><Relationship Id="rId1" Type="http://schemas.openxmlformats.org/officeDocument/2006/relationships/printerSettings" Target="../printerSettings/printerSettings63.bin" /></Relationships>
</file>

<file path=xl/worksheets/_rels/sheet65.xml.rels><?xml version="1.0" encoding="UTF-8" standalone="yes"?><Relationships xmlns="http://schemas.openxmlformats.org/package/2006/relationships"><Relationship Id="rId1" Type="http://schemas.openxmlformats.org/officeDocument/2006/relationships/printerSettings" Target="../printerSettings/printerSettings64.bin" /></Relationships>
</file>

<file path=xl/worksheets/_rels/sheet66.xml.rels><?xml version="1.0" encoding="UTF-8" standalone="yes"?><Relationships xmlns="http://schemas.openxmlformats.org/package/2006/relationships"><Relationship Id="rId1" Type="http://schemas.openxmlformats.org/officeDocument/2006/relationships/printerSettings" Target="../printerSettings/printerSettings65.bin" /></Relationships>
</file>

<file path=xl/worksheets/_rels/sheet67.xml.rels><?xml version="1.0" encoding="UTF-8" standalone="yes"?><Relationships xmlns="http://schemas.openxmlformats.org/package/2006/relationships"><Relationship Id="rId1" Type="http://schemas.openxmlformats.org/officeDocument/2006/relationships/printerSettings" Target="../printerSettings/printerSettings66.bin" /></Relationships>
</file>

<file path=xl/worksheets/_rels/sheet68.xml.rels><?xml version="1.0" encoding="UTF-8" standalone="yes"?><Relationships xmlns="http://schemas.openxmlformats.org/package/2006/relationships"><Relationship Id="rId1" Type="http://schemas.openxmlformats.org/officeDocument/2006/relationships/printerSettings" Target="../printerSettings/printerSettings67.bin" /></Relationships>
</file>

<file path=xl/worksheets/_rels/sheet69.xml.rels><?xml version="1.0" encoding="UTF-8" standalone="yes"?><Relationships xmlns="http://schemas.openxmlformats.org/package/2006/relationships"><Relationship Id="rId1" Type="http://schemas.openxmlformats.org/officeDocument/2006/relationships/printerSettings" Target="../printerSettings/printerSettings68.bin" /></Relationships>
</file>

<file path=xl/worksheets/_rels/sheet7.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70.xml.rels><?xml version="1.0" encoding="UTF-8" standalone="yes"?><Relationships xmlns="http://schemas.openxmlformats.org/package/2006/relationships"><Relationship Id="rId1" Type="http://schemas.openxmlformats.org/officeDocument/2006/relationships/printerSettings" Target="../printerSettings/printerSettings69.bin" /></Relationships>
</file>

<file path=xl/worksheets/_rels/sheet71.xml.rels><?xml version="1.0" encoding="UTF-8" standalone="yes"?><Relationships xmlns="http://schemas.openxmlformats.org/package/2006/relationships"><Relationship Id="rId1" Type="http://schemas.openxmlformats.org/officeDocument/2006/relationships/printerSettings" Target="../printerSettings/printerSettings70.bin" /></Relationships>
</file>

<file path=xl/worksheets/_rels/sheet72.xml.rels><?xml version="1.0" encoding="UTF-8" standalone="yes"?><Relationships xmlns="http://schemas.openxmlformats.org/package/2006/relationships"><Relationship Id="rId1" Type="http://schemas.openxmlformats.org/officeDocument/2006/relationships/printerSettings" Target="../printerSettings/printerSettings71.bin" /></Relationships>
</file>

<file path=xl/worksheets/_rels/sheet73.xml.rels><?xml version="1.0" encoding="UTF-8" standalone="yes"?><Relationships xmlns="http://schemas.openxmlformats.org/package/2006/relationships"><Relationship Id="rId1" Type="http://schemas.openxmlformats.org/officeDocument/2006/relationships/printerSettings" Target="../printerSettings/printerSettings72.bin" /></Relationships>
</file>

<file path=xl/worksheets/_rels/sheet74.xml.rels><?xml version="1.0" encoding="UTF-8" standalone="yes"?><Relationships xmlns="http://schemas.openxmlformats.org/package/2006/relationships"><Relationship Id="rId1" Type="http://schemas.openxmlformats.org/officeDocument/2006/relationships/printerSettings" Target="../printerSettings/printerSettings73.bin" /></Relationships>
</file>

<file path=xl/worksheets/_rels/sheet75.xml.rels><?xml version="1.0" encoding="UTF-8" standalone="yes"?><Relationships xmlns="http://schemas.openxmlformats.org/package/2006/relationships"><Relationship Id="rId1" Type="http://schemas.openxmlformats.org/officeDocument/2006/relationships/printerSettings" Target="../printerSettings/printerSettings74.bin" /></Relationships>
</file>

<file path=xl/worksheets/_rels/sheet76.xml.rels><?xml version="1.0" encoding="UTF-8" standalone="yes"?><Relationships xmlns="http://schemas.openxmlformats.org/package/2006/relationships"><Relationship Id="rId1" Type="http://schemas.openxmlformats.org/officeDocument/2006/relationships/printerSettings" Target="../printerSettings/printerSettings75.bin" /></Relationships>
</file>

<file path=xl/worksheets/_rels/sheet77.xml.rels><?xml version="1.0" encoding="UTF-8" standalone="yes"?><Relationships xmlns="http://schemas.openxmlformats.org/package/2006/relationships"><Relationship Id="rId1" Type="http://schemas.openxmlformats.org/officeDocument/2006/relationships/printerSettings" Target="../printerSettings/printerSettings76.bin" /></Relationships>
</file>

<file path=xl/worksheets/_rels/sheet78.xml.rels><?xml version="1.0" encoding="UTF-8" standalone="yes"?><Relationships xmlns="http://schemas.openxmlformats.org/package/2006/relationships"><Relationship Id="rId1" Type="http://schemas.openxmlformats.org/officeDocument/2006/relationships/printerSettings" Target="../printerSettings/printerSettings77.bin" /></Relationships>
</file>

<file path=xl/worksheets/_rels/sheet79.xml.rels><?xml version="1.0" encoding="UTF-8" standalone="yes"?><Relationships xmlns="http://schemas.openxmlformats.org/package/2006/relationships"><Relationship Id="rId1" Type="http://schemas.openxmlformats.org/officeDocument/2006/relationships/printerSettings" Target="../printerSettings/printerSettings78.bin" /></Relationships>
</file>

<file path=xl/worksheets/_rels/sheet8.xml.rels><?xml version="1.0" encoding="UTF-8" standalone="yes"?><Relationships xmlns="http://schemas.openxmlformats.org/package/2006/relationships"><Relationship Id="rId1" Type="http://schemas.openxmlformats.org/officeDocument/2006/relationships/printerSettings" Target="../printerSettings/printerSettings7.bin" /></Relationships>
</file>

<file path=xl/worksheets/_rels/sheet80.xml.rels><?xml version="1.0" encoding="UTF-8" standalone="yes"?><Relationships xmlns="http://schemas.openxmlformats.org/package/2006/relationships"><Relationship Id="rId1" Type="http://schemas.openxmlformats.org/officeDocument/2006/relationships/printerSettings" Target="../printerSettings/printerSettings79.bin" /></Relationships>
</file>

<file path=xl/worksheets/_rels/sheet81.xml.rels><?xml version="1.0" encoding="UTF-8" standalone="yes"?><Relationships xmlns="http://schemas.openxmlformats.org/package/2006/relationships"><Relationship Id="rId1" Type="http://schemas.openxmlformats.org/officeDocument/2006/relationships/printerSettings" Target="../printerSettings/printerSettings80.bin" /></Relationships>
</file>

<file path=xl/worksheets/_rels/sheet82.xml.rels><?xml version="1.0" encoding="UTF-8" standalone="yes"?><Relationships xmlns="http://schemas.openxmlformats.org/package/2006/relationships"><Relationship Id="rId1" Type="http://schemas.openxmlformats.org/officeDocument/2006/relationships/printerSettings" Target="../printerSettings/printerSettings81.bin" /></Relationships>
</file>

<file path=xl/worksheets/_rels/sheet83.xml.rels><?xml version="1.0" encoding="UTF-8" standalone="yes"?><Relationships xmlns="http://schemas.openxmlformats.org/package/2006/relationships"><Relationship Id="rId1" Type="http://schemas.openxmlformats.org/officeDocument/2006/relationships/printerSettings" Target="../printerSettings/printerSettings82.bin" /></Relationships>
</file>

<file path=xl/worksheets/_rels/sheet84.xml.rels><?xml version="1.0" encoding="UTF-8" standalone="yes"?><Relationships xmlns="http://schemas.openxmlformats.org/package/2006/relationships"><Relationship Id="rId1" Type="http://schemas.openxmlformats.org/officeDocument/2006/relationships/printerSettings" Target="../printerSettings/printerSettings83.bin" /></Relationships>
</file>

<file path=xl/worksheets/_rels/sheet85.xml.rels><?xml version="1.0" encoding="UTF-8" standalone="yes"?><Relationships xmlns="http://schemas.openxmlformats.org/package/2006/relationships"><Relationship Id="rId1" Type="http://schemas.openxmlformats.org/officeDocument/2006/relationships/printerSettings" Target="../printerSettings/printerSettings84.bin" /></Relationships>
</file>

<file path=xl/worksheets/_rels/sheet86.xml.rels><?xml version="1.0" encoding="UTF-8" standalone="yes"?><Relationships xmlns="http://schemas.openxmlformats.org/package/2006/relationships"><Relationship Id="rId1" Type="http://schemas.openxmlformats.org/officeDocument/2006/relationships/printerSettings" Target="../printerSettings/printerSettings85.bin" /></Relationships>
</file>

<file path=xl/worksheets/_rels/sheet87.xml.rels><?xml version="1.0" encoding="UTF-8" standalone="yes"?><Relationships xmlns="http://schemas.openxmlformats.org/package/2006/relationships"><Relationship Id="rId1" Type="http://schemas.openxmlformats.org/officeDocument/2006/relationships/printerSettings" Target="../printerSettings/printerSettings86.bin" /></Relationships>
</file>

<file path=xl/worksheets/_rels/sheet88.xml.rels><?xml version="1.0" encoding="UTF-8" standalone="yes"?><Relationships xmlns="http://schemas.openxmlformats.org/package/2006/relationships"><Relationship Id="rId1" Type="http://schemas.openxmlformats.org/officeDocument/2006/relationships/printerSettings" Target="../printerSettings/printerSettings87.bin" /></Relationships>
</file>

<file path=xl/worksheets/_rels/sheet89.xml.rels><?xml version="1.0" encoding="UTF-8" standalone="yes"?><Relationships xmlns="http://schemas.openxmlformats.org/package/2006/relationships"><Relationship Id="rId1" Type="http://schemas.openxmlformats.org/officeDocument/2006/relationships/printerSettings" Target="../printerSettings/printerSettings88.bin" /></Relationships>
</file>

<file path=xl/worksheets/_rels/sheet9.xml.rels><?xml version="1.0" encoding="UTF-8" standalone="yes"?><Relationships xmlns="http://schemas.openxmlformats.org/package/2006/relationships"><Relationship Id="rId1" Type="http://schemas.openxmlformats.org/officeDocument/2006/relationships/printerSettings" Target="../printerSettings/printerSettings8.bin" /></Relationships>
</file>

<file path=xl/worksheets/_rels/sheet90.xml.rels><?xml version="1.0" encoding="UTF-8" standalone="yes"?><Relationships xmlns="http://schemas.openxmlformats.org/package/2006/relationships"><Relationship Id="rId1" Type="http://schemas.openxmlformats.org/officeDocument/2006/relationships/printerSettings" Target="../printerSettings/printerSettings89.bin" /></Relationships>
</file>

<file path=xl/worksheets/_rels/sheet91.xml.rels><?xml version="1.0" encoding="UTF-8" standalone="yes"?><Relationships xmlns="http://schemas.openxmlformats.org/package/2006/relationships"><Relationship Id="rId1" Type="http://schemas.openxmlformats.org/officeDocument/2006/relationships/printerSettings" Target="../printerSettings/printerSettings90.bin" /></Relationships>
</file>

<file path=xl/worksheets/_rels/sheet92.xml.rels><?xml version="1.0" encoding="UTF-8" standalone="yes"?><Relationships xmlns="http://schemas.openxmlformats.org/package/2006/relationships"><Relationship Id="rId1" Type="http://schemas.openxmlformats.org/officeDocument/2006/relationships/printerSettings" Target="../printerSettings/printerSettings91.bin" /></Relationships>
</file>

<file path=xl/worksheets/_rels/sheet93.xml.rels><?xml version="1.0" encoding="UTF-8" standalone="yes"?><Relationships xmlns="http://schemas.openxmlformats.org/package/2006/relationships"><Relationship Id="rId1" Type="http://schemas.openxmlformats.org/officeDocument/2006/relationships/printerSettings" Target="../printerSettings/printerSettings92.bin" /></Relationships>
</file>

<file path=xl/worksheets/_rels/sheet94.xml.rels><?xml version="1.0" encoding="UTF-8" standalone="yes"?><Relationships xmlns="http://schemas.openxmlformats.org/package/2006/relationships"><Relationship Id="rId1" Type="http://schemas.openxmlformats.org/officeDocument/2006/relationships/printerSettings" Target="../printerSettings/printerSettings93.bin" /></Relationships>
</file>

<file path=xl/worksheets/_rels/sheet95.xml.rels><?xml version="1.0" encoding="UTF-8" standalone="yes"?><Relationships xmlns="http://schemas.openxmlformats.org/package/2006/relationships"><Relationship Id="rId1" Type="http://schemas.openxmlformats.org/officeDocument/2006/relationships/printerSettings" Target="../printerSettings/printerSettings94.bin" /></Relationships>
</file>

<file path=xl/worksheets/_rels/sheet96.xml.rels><?xml version="1.0" encoding="UTF-8" standalone="yes"?><Relationships xmlns="http://schemas.openxmlformats.org/package/2006/relationships"><Relationship Id="rId1" Type="http://schemas.openxmlformats.org/officeDocument/2006/relationships/printerSettings" Target="../printerSettings/printerSettings95.bin" /></Relationships>
</file>

<file path=xl/worksheets/_rels/sheet97.xml.rels><?xml version="1.0" encoding="UTF-8" standalone="yes"?><Relationships xmlns="http://schemas.openxmlformats.org/package/2006/relationships"><Relationship Id="rId1" Type="http://schemas.openxmlformats.org/officeDocument/2006/relationships/printerSettings" Target="../printerSettings/printerSettings96.bin" /></Relationships>
</file>

<file path=xl/worksheets/_rels/sheet98.xml.rels><?xml version="1.0" encoding="UTF-8" standalone="yes"?><Relationships xmlns="http://schemas.openxmlformats.org/package/2006/relationships"><Relationship Id="rId1" Type="http://schemas.openxmlformats.org/officeDocument/2006/relationships/printerSettings" Target="../printerSettings/printerSettings97.bin" /></Relationships>
</file>

<file path=xl/worksheets/_rels/sheet99.xml.rels><?xml version="1.0" encoding="UTF-8" standalone="yes"?><Relationships xmlns="http://schemas.openxmlformats.org/package/2006/relationships"><Relationship Id="rId1" Type="http://schemas.openxmlformats.org/officeDocument/2006/relationships/printerSettings" Target="../printerSettings/printerSettings98.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6FE16-08BC-4753-B7FF-1A9E019A8738}">
  <sheetPr>
    <pageSetUpPr fitToPage="1"/>
  </sheetPr>
  <dimension ref="A1:Q104"/>
  <sheetViews>
    <sheetView workbookViewId="0" topLeftCell="A10">
      <selection pane="topLeft" activeCell="S27" sqref="S27"/>
    </sheetView>
  </sheetViews>
  <sheetFormatPr defaultRowHeight="13.5"/>
  <cols>
    <col min="1" max="1" width="5.375" style="5" bestFit="1" customWidth="1"/>
    <col min="2" max="2" width="9" style="5" bestFit="1" customWidth="1"/>
    <col min="3" max="3" width="26.5" style="5" bestFit="1" customWidth="1"/>
    <col min="4" max="4" width="16.125" style="5" bestFit="1" customWidth="1"/>
    <col min="5" max="5" width="6" style="5" bestFit="1" customWidth="1"/>
    <col min="6" max="6" width="5.375" style="5" bestFit="1" customWidth="1"/>
    <col min="7" max="7" width="8.875" style="5" bestFit="1" customWidth="1"/>
    <col min="8" max="9" width="10.375" style="5" bestFit="1" customWidth="1"/>
    <col min="10" max="10" width="8.25" style="5" bestFit="1" customWidth="1"/>
    <col min="11" max="11" width="8.25" style="134" customWidth="1"/>
    <col min="12" max="12" width="9.25" style="5" customWidth="1"/>
    <col min="13" max="13" width="10.375" style="5" bestFit="1" customWidth="1"/>
    <col min="14" max="14" width="9.375" style="5" bestFit="1" customWidth="1"/>
    <col min="15" max="15" width="9.125" style="5" bestFit="1" customWidth="1"/>
    <col min="16" max="16" width="10.375" style="5" bestFit="1" customWidth="1"/>
    <col min="17" max="17" width="11.125" style="154" bestFit="1" customWidth="1"/>
    <col min="18" max="16384" width="9" style="5"/>
  </cols>
  <sheetData>
    <row r="1" spans="1:13" ht="14.25" thickBot="1">
      <c r="A1" s="5" t="s">
        <v>155</v>
      </c>
      <c r="M1" s="5" t="b">
        <f>M4=N4+O4+P4</f>
        <v>1</v>
      </c>
    </row>
    <row r="2" spans="1:17" s="51" customFormat="1" ht="13.5">
      <c r="A2" s="159" t="s">
        <v>154</v>
      </c>
      <c r="B2" s="160"/>
      <c r="C2" s="160"/>
      <c r="D2" s="160"/>
      <c r="E2" s="160"/>
      <c r="F2" s="160"/>
      <c r="G2" s="160"/>
      <c r="H2" s="167" t="s">
        <v>153</v>
      </c>
      <c r="I2" s="168"/>
      <c r="J2" s="168"/>
      <c r="K2" s="169"/>
      <c r="L2" s="119" t="s">
        <v>193</v>
      </c>
      <c r="M2" s="161" t="s">
        <v>148</v>
      </c>
      <c r="N2" s="163" t="s">
        <v>156</v>
      </c>
      <c r="O2" s="163" t="s">
        <v>157</v>
      </c>
      <c r="P2" s="165" t="s">
        <v>158</v>
      </c>
      <c r="Q2" s="157" t="s">
        <v>218</v>
      </c>
    </row>
    <row r="3" spans="1:17" s="51" customFormat="1" ht="14.25" thickBot="1">
      <c r="A3" s="112" t="s">
        <v>72</v>
      </c>
      <c r="B3" s="112" t="s">
        <v>66</v>
      </c>
      <c r="C3" s="113" t="s">
        <v>65</v>
      </c>
      <c r="D3" s="113" t="s">
        <v>118</v>
      </c>
      <c r="E3" s="112" t="s">
        <v>36</v>
      </c>
      <c r="F3" s="112" t="s">
        <v>73</v>
      </c>
      <c r="G3" s="113" t="s">
        <v>74</v>
      </c>
      <c r="H3" s="140" t="s">
        <v>75</v>
      </c>
      <c r="I3" s="141" t="s">
        <v>76</v>
      </c>
      <c r="J3" s="141" t="s">
        <v>138</v>
      </c>
      <c r="K3" s="135" t="s">
        <v>208</v>
      </c>
      <c r="L3" s="120" t="s">
        <v>194</v>
      </c>
      <c r="M3" s="162"/>
      <c r="N3" s="164"/>
      <c r="O3" s="164"/>
      <c r="P3" s="166"/>
      <c r="Q3" s="158"/>
    </row>
    <row r="4" spans="1:17" s="52" customFormat="1" ht="15" thickTop="1" thickBot="1">
      <c r="A4" s="114" t="s">
        <v>144</v>
      </c>
      <c r="B4" s="115"/>
      <c r="C4" s="115"/>
      <c r="D4" s="115"/>
      <c r="E4" s="114">
        <f>SUM(E5:E999)</f>
        <v>2300</v>
      </c>
      <c r="F4" s="114">
        <f>SUM(F5:F999)</f>
        <v>3</v>
      </c>
      <c r="G4" s="116"/>
      <c r="H4" s="121">
        <f>SUM(H5:H999)</f>
        <v>14695</v>
      </c>
      <c r="I4" s="122">
        <f>SUM(I5:I999)</f>
        <v>12356</v>
      </c>
      <c r="J4" s="122">
        <f>SUM(J5:J999)</f>
        <v>2339</v>
      </c>
      <c r="K4" s="136">
        <f>J4/H4*100</f>
        <v>15.916978564137462</v>
      </c>
      <c r="L4" s="123">
        <f>SUM(L5:L999)</f>
        <v>0</v>
      </c>
      <c r="M4" s="128">
        <f>SUM(M5:M999)</f>
        <v>4810000</v>
      </c>
      <c r="N4" s="129">
        <f>SUM(N5:N999)</f>
        <v>2380000</v>
      </c>
      <c r="O4" s="129">
        <f>SUM(O5:O999)</f>
        <v>0</v>
      </c>
      <c r="P4" s="130">
        <f>SUM(P5:P999)</f>
        <v>2430000</v>
      </c>
      <c r="Q4" s="155"/>
    </row>
    <row r="5" spans="1:17" ht="14.25" thickTop="1">
      <c r="A5" s="117">
        <v>1</v>
      </c>
      <c r="B5" s="117" t="str">
        <f ca="1">IFERROR(INDIRECT($A5&amp;"!B3",TRUE),"")</f>
        <v>埼玉太郎</v>
      </c>
      <c r="C5" s="117" t="str">
        <f ca="1">IFERROR(INDIRECT($A5&amp;"!B$4",TRUE),"")</f>
        <v>さいたま市浦和区高砂〇〇〇</v>
      </c>
      <c r="D5" s="117" t="str">
        <f ca="1" t="shared" si="0" ref="D5:D68">IFERROR(INDIRECT($A5&amp;"!B$5",TRUE),"")</f>
        <v>０４８－８３０－〇〇〇〇</v>
      </c>
      <c r="E5" s="117">
        <f ca="1" t="shared" si="1" ref="E5:E68">IFERROR(INDIRECT($A5&amp;"!$D$18",TRUE),"")</f>
        <v>2300</v>
      </c>
      <c r="F5" s="117">
        <f ca="1" t="shared" si="2" ref="F5:F68">IFERROR(COUNT(INDIRECT($A5&amp;"!$D$10:$D$17",TRUE)),"")</f>
        <v>3</v>
      </c>
      <c r="G5" s="118" t="str">
        <f ca="1" t="shared" si="3" ref="G5:G68">IFERROR(INDIRECT($A5&amp;"!N$10",TRUE),"")</f>
        <v>きゅうり</v>
      </c>
      <c r="H5" s="124">
        <f ca="1" t="shared" si="4" ref="H5:H68">IFERROR(INDIRECT($A5&amp;"!$H$7",TRUE),"")</f>
        <v>14695</v>
      </c>
      <c r="I5" s="125">
        <f ca="1" t="shared" si="5" ref="I5:I68">IFERROR(INDIRECT($A5&amp;"!$I$7",TRUE),"")</f>
        <v>12356</v>
      </c>
      <c r="J5" s="125">
        <f ca="1" t="shared" si="6" ref="J5:J68">IFERROR(INDIRECT($A5&amp;"!$J$7",TRUE),"")</f>
        <v>2339</v>
      </c>
      <c r="K5" s="138">
        <f ca="1">IFERROR(INDIRECT($A5&amp;"!$k$7",TRUE),"")</f>
        <v>15.916978564137462</v>
      </c>
      <c r="L5" s="139" t="str">
        <f ca="1" t="shared" si="7" ref="L5:L68">IFERROR(INDIRECT($A5&amp;"!$m$7",TRUE),"")</f>
        <v/>
      </c>
      <c r="M5" s="131">
        <f ca="1">IFERROR(INDIRECT($A5&amp;"!B$40",TRUE),"")</f>
        <v>4810000</v>
      </c>
      <c r="N5" s="132">
        <f ca="1">IFERROR(INDIRECT($A5&amp;"!c$40",TRUE),"")</f>
        <v>2380000</v>
      </c>
      <c r="O5" s="132">
        <f ca="1">IFERROR(INDIRECT($A5&amp;"!d$40",TRUE),"")</f>
        <v>0</v>
      </c>
      <c r="P5" s="133">
        <f ca="1">IFERROR(INDIRECT($A5&amp;"!e$40",TRUE),"")</f>
        <v>2430000</v>
      </c>
      <c r="Q5" s="156" t="str">
        <f ca="1">IFERROR(INDIRECT($A5&amp;"!n$3",TRUE),"")</f>
        <v xml:space="preserve">クリア ! </v>
      </c>
    </row>
    <row r="6" spans="1:17" ht="13.5">
      <c r="A6" s="117">
        <v>2</v>
      </c>
      <c r="B6" s="117">
        <f ca="1" t="shared" si="8" ref="B6:B69">IFERROR(INDIRECT($A6&amp;"!B3",TRUE),"")</f>
        <v>0</v>
      </c>
      <c r="C6" s="117">
        <f ca="1" t="shared" si="9" ref="C6:C69">IFERROR(INDIRECT($A6&amp;"!B$4",TRUE),"")</f>
        <v>0</v>
      </c>
      <c r="D6" s="117">
        <f t="shared" ca="1" si="0"/>
        <v>0</v>
      </c>
      <c r="E6" s="117">
        <f t="shared" ca="1" si="1"/>
        <v>0</v>
      </c>
      <c r="F6" s="117">
        <f t="shared" ca="1" si="2"/>
        <v>0</v>
      </c>
      <c r="G6" s="118" t="str">
        <f t="shared" ca="1" si="3"/>
        <v/>
      </c>
      <c r="H6" s="124">
        <f t="shared" ca="1" si="4"/>
        <v>0</v>
      </c>
      <c r="I6" s="125">
        <f t="shared" ca="1" si="5"/>
        <v>0</v>
      </c>
      <c r="J6" s="125">
        <f t="shared" ca="1" si="6"/>
        <v>0</v>
      </c>
      <c r="K6" s="137" t="str">
        <f ca="1" t="shared" si="10" ref="K6:K69">IFERROR(INDIRECT($A6&amp;"!$k$7",TRUE),"")</f>
        <v/>
      </c>
      <c r="L6" s="126" t="str">
        <f t="shared" ca="1" si="7"/>
        <v/>
      </c>
      <c r="M6" s="131">
        <f ca="1" t="shared" si="11" ref="M6:M69">IFERROR(INDIRECT($A6&amp;"!B$40",TRUE),"")</f>
        <v>0</v>
      </c>
      <c r="N6" s="132">
        <f ca="1" t="shared" si="12" ref="N6:N69">IFERROR(INDIRECT($A6&amp;"!c$40",TRUE),"")</f>
        <v>0</v>
      </c>
      <c r="O6" s="132">
        <f ca="1" t="shared" si="13" ref="O6:O69">IFERROR(INDIRECT($A6&amp;"!d$40",TRUE),"")</f>
        <v>0</v>
      </c>
      <c r="P6" s="133">
        <f ca="1" t="shared" si="14" ref="P6:P69">IFERROR(INDIRECT($A6&amp;"!e$40",TRUE),"")</f>
        <v>0</v>
      </c>
      <c r="Q6" s="156" t="str">
        <f ca="1" t="shared" si="15" ref="Q6:Q69">IFERROR(INDIRECT($A6&amp;"!n$3",TRUE),"")</f>
        <v xml:space="preserve">クリア ! </v>
      </c>
    </row>
    <row r="7" spans="1:17" ht="13.5">
      <c r="A7" s="117">
        <v>3</v>
      </c>
      <c r="B7" s="117">
        <f t="shared" ca="1" si="8"/>
        <v>0</v>
      </c>
      <c r="C7" s="117">
        <f t="shared" ca="1" si="9"/>
        <v>0</v>
      </c>
      <c r="D7" s="117">
        <f t="shared" ca="1" si="0"/>
        <v>0</v>
      </c>
      <c r="E7" s="117">
        <f t="shared" ca="1" si="1"/>
        <v>0</v>
      </c>
      <c r="F7" s="117">
        <f t="shared" ca="1" si="2"/>
        <v>0</v>
      </c>
      <c r="G7" s="118" t="str">
        <f t="shared" ca="1" si="3"/>
        <v/>
      </c>
      <c r="H7" s="124">
        <f t="shared" ca="1" si="4"/>
        <v>0</v>
      </c>
      <c r="I7" s="125">
        <f t="shared" ca="1" si="5"/>
        <v>0</v>
      </c>
      <c r="J7" s="125">
        <f t="shared" ca="1" si="6"/>
        <v>0</v>
      </c>
      <c r="K7" s="137" t="str">
        <f t="shared" ca="1" si="10"/>
        <v/>
      </c>
      <c r="L7" s="127" t="str">
        <f t="shared" ca="1" si="7"/>
        <v/>
      </c>
      <c r="M7" s="131">
        <f t="shared" ca="1" si="11"/>
        <v>0</v>
      </c>
      <c r="N7" s="132">
        <f t="shared" ca="1" si="12"/>
        <v>0</v>
      </c>
      <c r="O7" s="132">
        <f t="shared" ca="1" si="13"/>
        <v>0</v>
      </c>
      <c r="P7" s="133">
        <f t="shared" ca="1" si="14"/>
        <v>0</v>
      </c>
      <c r="Q7" s="156" t="str">
        <f t="shared" ca="1" si="15"/>
        <v xml:space="preserve">クリア ! </v>
      </c>
    </row>
    <row r="8" spans="1:17" ht="13.5">
      <c r="A8" s="117">
        <v>4</v>
      </c>
      <c r="B8" s="117">
        <f t="shared" ca="1" si="8"/>
        <v>0</v>
      </c>
      <c r="C8" s="117">
        <f t="shared" ca="1" si="9"/>
        <v>0</v>
      </c>
      <c r="D8" s="117">
        <f t="shared" ca="1" si="0"/>
        <v>0</v>
      </c>
      <c r="E8" s="117">
        <f t="shared" ca="1" si="1"/>
        <v>0</v>
      </c>
      <c r="F8" s="117">
        <f t="shared" ca="1" si="2"/>
        <v>0</v>
      </c>
      <c r="G8" s="118" t="str">
        <f t="shared" ca="1" si="3"/>
        <v/>
      </c>
      <c r="H8" s="124">
        <f t="shared" ca="1" si="4"/>
        <v>0</v>
      </c>
      <c r="I8" s="125">
        <f t="shared" ca="1" si="5"/>
        <v>0</v>
      </c>
      <c r="J8" s="125">
        <f t="shared" ca="1" si="6"/>
        <v>0</v>
      </c>
      <c r="K8" s="137" t="str">
        <f t="shared" ca="1" si="10"/>
        <v/>
      </c>
      <c r="L8" s="127" t="str">
        <f t="shared" ca="1" si="7"/>
        <v/>
      </c>
      <c r="M8" s="131">
        <f t="shared" ca="1" si="11"/>
        <v>0</v>
      </c>
      <c r="N8" s="132">
        <f t="shared" ca="1" si="12"/>
        <v>0</v>
      </c>
      <c r="O8" s="132">
        <f t="shared" ca="1" si="13"/>
        <v>0</v>
      </c>
      <c r="P8" s="133">
        <f t="shared" ca="1" si="14"/>
        <v>0</v>
      </c>
      <c r="Q8" s="156" t="str">
        <f t="shared" ca="1" si="15"/>
        <v xml:space="preserve">クリア ! </v>
      </c>
    </row>
    <row r="9" spans="1:17" ht="13.5">
      <c r="A9" s="117">
        <v>5</v>
      </c>
      <c r="B9" s="117">
        <f t="shared" ca="1" si="8"/>
        <v>0</v>
      </c>
      <c r="C9" s="117">
        <f t="shared" ca="1" si="9"/>
        <v>0</v>
      </c>
      <c r="D9" s="117">
        <f t="shared" ca="1" si="0"/>
        <v>0</v>
      </c>
      <c r="E9" s="117">
        <f t="shared" ca="1" si="1"/>
        <v>0</v>
      </c>
      <c r="F9" s="117">
        <f t="shared" ca="1" si="2"/>
        <v>0</v>
      </c>
      <c r="G9" s="118" t="str">
        <f t="shared" ca="1" si="3"/>
        <v/>
      </c>
      <c r="H9" s="124">
        <f t="shared" ca="1" si="4"/>
        <v>0</v>
      </c>
      <c r="I9" s="125">
        <f t="shared" ca="1" si="5"/>
        <v>0</v>
      </c>
      <c r="J9" s="125">
        <f t="shared" ca="1" si="6"/>
        <v>0</v>
      </c>
      <c r="K9" s="137" t="str">
        <f t="shared" ca="1" si="10"/>
        <v/>
      </c>
      <c r="L9" s="127" t="str">
        <f t="shared" ca="1" si="7"/>
        <v/>
      </c>
      <c r="M9" s="131">
        <f t="shared" ca="1" si="11"/>
        <v>0</v>
      </c>
      <c r="N9" s="132">
        <f t="shared" ca="1" si="12"/>
        <v>0</v>
      </c>
      <c r="O9" s="132">
        <f t="shared" ca="1" si="13"/>
        <v>0</v>
      </c>
      <c r="P9" s="133">
        <f t="shared" ca="1" si="14"/>
        <v>0</v>
      </c>
      <c r="Q9" s="156" t="str">
        <f t="shared" ca="1" si="15"/>
        <v xml:space="preserve">クリア ! </v>
      </c>
    </row>
    <row r="10" spans="1:17" ht="13.5">
      <c r="A10" s="117">
        <v>6</v>
      </c>
      <c r="B10" s="117">
        <f t="shared" ca="1" si="8"/>
        <v>0</v>
      </c>
      <c r="C10" s="117">
        <f t="shared" ca="1" si="9"/>
        <v>0</v>
      </c>
      <c r="D10" s="117">
        <f t="shared" ca="1" si="0"/>
        <v>0</v>
      </c>
      <c r="E10" s="117">
        <f t="shared" ca="1" si="1"/>
        <v>0</v>
      </c>
      <c r="F10" s="117">
        <f ca="1">IFERROR(COUNT(INDIRECT($A10&amp;"!$D$10:$D$17",TRUE)),"")</f>
        <v>0</v>
      </c>
      <c r="G10" s="118" t="str">
        <f t="shared" ca="1" si="3"/>
        <v/>
      </c>
      <c r="H10" s="124">
        <f t="shared" ca="1" si="4"/>
        <v>0</v>
      </c>
      <c r="I10" s="125">
        <f t="shared" ca="1" si="5"/>
        <v>0</v>
      </c>
      <c r="J10" s="125">
        <f t="shared" ca="1" si="6"/>
        <v>0</v>
      </c>
      <c r="K10" s="137" t="str">
        <f t="shared" ca="1" si="10"/>
        <v/>
      </c>
      <c r="L10" s="127" t="str">
        <f t="shared" ca="1" si="7"/>
        <v/>
      </c>
      <c r="M10" s="131">
        <f t="shared" ca="1" si="11"/>
        <v>0</v>
      </c>
      <c r="N10" s="132">
        <f t="shared" ca="1" si="12"/>
        <v>0</v>
      </c>
      <c r="O10" s="132">
        <f t="shared" ca="1" si="13"/>
        <v>0</v>
      </c>
      <c r="P10" s="133">
        <f t="shared" ca="1" si="14"/>
        <v>0</v>
      </c>
      <c r="Q10" s="156" t="str">
        <f t="shared" ca="1" si="15"/>
        <v xml:space="preserve">クリア ! </v>
      </c>
    </row>
    <row r="11" spans="1:17" ht="13.5">
      <c r="A11" s="117">
        <v>7</v>
      </c>
      <c r="B11" s="117">
        <f t="shared" ca="1" si="8"/>
        <v>0</v>
      </c>
      <c r="C11" s="117">
        <f t="shared" ca="1" si="9"/>
        <v>0</v>
      </c>
      <c r="D11" s="117">
        <f t="shared" ca="1" si="0"/>
        <v>0</v>
      </c>
      <c r="E11" s="117">
        <f t="shared" ca="1" si="1"/>
        <v>0</v>
      </c>
      <c r="F11" s="117">
        <f t="shared" ca="1" si="2"/>
        <v>0</v>
      </c>
      <c r="G11" s="118" t="str">
        <f t="shared" ca="1" si="3"/>
        <v/>
      </c>
      <c r="H11" s="124">
        <f t="shared" ca="1" si="4"/>
        <v>0</v>
      </c>
      <c r="I11" s="125">
        <f t="shared" ca="1" si="5"/>
        <v>0</v>
      </c>
      <c r="J11" s="125">
        <f t="shared" ca="1" si="6"/>
        <v>0</v>
      </c>
      <c r="K11" s="137" t="str">
        <f t="shared" ca="1" si="10"/>
        <v/>
      </c>
      <c r="L11" s="127" t="str">
        <f t="shared" ca="1" si="7"/>
        <v/>
      </c>
      <c r="M11" s="131">
        <f t="shared" ca="1" si="11"/>
        <v>0</v>
      </c>
      <c r="N11" s="132">
        <f t="shared" ca="1" si="12"/>
        <v>0</v>
      </c>
      <c r="O11" s="132">
        <f t="shared" ca="1" si="13"/>
        <v>0</v>
      </c>
      <c r="P11" s="133">
        <f t="shared" ca="1" si="14"/>
        <v>0</v>
      </c>
      <c r="Q11" s="156" t="str">
        <f t="shared" ca="1" si="15"/>
        <v xml:space="preserve">クリア ! </v>
      </c>
    </row>
    <row r="12" spans="1:17" ht="13.5">
      <c r="A12" s="117">
        <v>8</v>
      </c>
      <c r="B12" s="117">
        <f t="shared" ca="1" si="8"/>
        <v>0</v>
      </c>
      <c r="C12" s="117">
        <f t="shared" ca="1" si="9"/>
        <v>0</v>
      </c>
      <c r="D12" s="117">
        <f t="shared" ca="1" si="0"/>
        <v>0</v>
      </c>
      <c r="E12" s="117">
        <f t="shared" ca="1" si="1"/>
        <v>0</v>
      </c>
      <c r="F12" s="117">
        <f t="shared" ca="1" si="2"/>
        <v>0</v>
      </c>
      <c r="G12" s="118" t="str">
        <f t="shared" ca="1" si="3"/>
        <v/>
      </c>
      <c r="H12" s="124">
        <f t="shared" ca="1" si="4"/>
        <v>0</v>
      </c>
      <c r="I12" s="125">
        <f t="shared" ca="1" si="5"/>
        <v>0</v>
      </c>
      <c r="J12" s="125">
        <f t="shared" ca="1" si="6"/>
        <v>0</v>
      </c>
      <c r="K12" s="137" t="str">
        <f t="shared" ca="1" si="10"/>
        <v/>
      </c>
      <c r="L12" s="127" t="str">
        <f t="shared" ca="1" si="7"/>
        <v/>
      </c>
      <c r="M12" s="131">
        <f t="shared" ca="1" si="11"/>
        <v>0</v>
      </c>
      <c r="N12" s="132">
        <f t="shared" ca="1" si="12"/>
        <v>0</v>
      </c>
      <c r="O12" s="132">
        <f t="shared" ca="1" si="13"/>
        <v>0</v>
      </c>
      <c r="P12" s="133">
        <f t="shared" ca="1" si="14"/>
        <v>0</v>
      </c>
      <c r="Q12" s="156" t="str">
        <f t="shared" ca="1" si="15"/>
        <v xml:space="preserve">クリア ! </v>
      </c>
    </row>
    <row r="13" spans="1:17" ht="13.5">
      <c r="A13" s="117">
        <v>9</v>
      </c>
      <c r="B13" s="117">
        <f t="shared" ca="1" si="8"/>
        <v>0</v>
      </c>
      <c r="C13" s="117">
        <f t="shared" ca="1" si="9"/>
        <v>0</v>
      </c>
      <c r="D13" s="117">
        <f t="shared" ca="1" si="0"/>
        <v>0</v>
      </c>
      <c r="E13" s="117">
        <f t="shared" ca="1" si="1"/>
        <v>0</v>
      </c>
      <c r="F13" s="117">
        <f t="shared" ca="1" si="2"/>
        <v>0</v>
      </c>
      <c r="G13" s="118" t="str">
        <f t="shared" ca="1" si="3"/>
        <v/>
      </c>
      <c r="H13" s="124">
        <f t="shared" ca="1" si="4"/>
        <v>0</v>
      </c>
      <c r="I13" s="125">
        <f t="shared" ca="1" si="5"/>
        <v>0</v>
      </c>
      <c r="J13" s="125">
        <f t="shared" ca="1" si="6"/>
        <v>0</v>
      </c>
      <c r="K13" s="137" t="str">
        <f t="shared" ca="1" si="10"/>
        <v/>
      </c>
      <c r="L13" s="127" t="str">
        <f t="shared" ca="1" si="7"/>
        <v/>
      </c>
      <c r="M13" s="131">
        <f t="shared" ca="1" si="11"/>
        <v>0</v>
      </c>
      <c r="N13" s="132">
        <f t="shared" ca="1" si="12"/>
        <v>0</v>
      </c>
      <c r="O13" s="132">
        <f t="shared" ca="1" si="13"/>
        <v>0</v>
      </c>
      <c r="P13" s="133">
        <f t="shared" ca="1" si="14"/>
        <v>0</v>
      </c>
      <c r="Q13" s="156" t="str">
        <f t="shared" ca="1" si="15"/>
        <v xml:space="preserve">クリア ! </v>
      </c>
    </row>
    <row r="14" spans="1:17" ht="13.5">
      <c r="A14" s="117">
        <v>10</v>
      </c>
      <c r="B14" s="117">
        <f t="shared" ca="1" si="8"/>
        <v>0</v>
      </c>
      <c r="C14" s="117">
        <f t="shared" ca="1" si="9"/>
        <v>0</v>
      </c>
      <c r="D14" s="117">
        <f t="shared" ca="1" si="0"/>
        <v>0</v>
      </c>
      <c r="E14" s="117">
        <f t="shared" ca="1" si="1"/>
        <v>0</v>
      </c>
      <c r="F14" s="117">
        <f t="shared" ca="1" si="2"/>
        <v>0</v>
      </c>
      <c r="G14" s="118" t="str">
        <f t="shared" ca="1" si="3"/>
        <v/>
      </c>
      <c r="H14" s="124">
        <f t="shared" ca="1" si="4"/>
        <v>0</v>
      </c>
      <c r="I14" s="125">
        <f t="shared" ca="1" si="5"/>
        <v>0</v>
      </c>
      <c r="J14" s="125">
        <f t="shared" ca="1" si="6"/>
        <v>0</v>
      </c>
      <c r="K14" s="137" t="str">
        <f t="shared" ca="1" si="10"/>
        <v/>
      </c>
      <c r="L14" s="127" t="str">
        <f t="shared" ca="1" si="7"/>
        <v/>
      </c>
      <c r="M14" s="131">
        <f t="shared" ca="1" si="11"/>
        <v>0</v>
      </c>
      <c r="N14" s="132">
        <f t="shared" ca="1" si="12"/>
        <v>0</v>
      </c>
      <c r="O14" s="132">
        <f t="shared" ca="1" si="13"/>
        <v>0</v>
      </c>
      <c r="P14" s="133">
        <f t="shared" ca="1" si="14"/>
        <v>0</v>
      </c>
      <c r="Q14" s="156" t="str">
        <f t="shared" ca="1" si="15"/>
        <v xml:space="preserve">クリア ! </v>
      </c>
    </row>
    <row r="15" spans="1:17" ht="13.5">
      <c r="A15" s="117">
        <v>11</v>
      </c>
      <c r="B15" s="117">
        <f t="shared" ca="1" si="8"/>
        <v>0</v>
      </c>
      <c r="C15" s="117">
        <f t="shared" ca="1" si="9"/>
        <v>0</v>
      </c>
      <c r="D15" s="117">
        <f t="shared" ca="1" si="0"/>
        <v>0</v>
      </c>
      <c r="E15" s="117">
        <f t="shared" ca="1" si="1"/>
        <v>0</v>
      </c>
      <c r="F15" s="117">
        <f t="shared" ca="1" si="2"/>
        <v>0</v>
      </c>
      <c r="G15" s="118" t="str">
        <f t="shared" ca="1" si="3"/>
        <v/>
      </c>
      <c r="H15" s="124">
        <f t="shared" ca="1" si="4"/>
        <v>0</v>
      </c>
      <c r="I15" s="125">
        <f t="shared" ca="1" si="5"/>
        <v>0</v>
      </c>
      <c r="J15" s="125">
        <f t="shared" ca="1" si="6"/>
        <v>0</v>
      </c>
      <c r="K15" s="137" t="str">
        <f t="shared" ca="1" si="10"/>
        <v/>
      </c>
      <c r="L15" s="127" t="str">
        <f t="shared" ca="1" si="7"/>
        <v/>
      </c>
      <c r="M15" s="131">
        <f t="shared" ca="1" si="11"/>
        <v>0</v>
      </c>
      <c r="N15" s="132">
        <f t="shared" ca="1" si="12"/>
        <v>0</v>
      </c>
      <c r="O15" s="132">
        <f t="shared" ca="1" si="13"/>
        <v>0</v>
      </c>
      <c r="P15" s="133">
        <f t="shared" ca="1" si="14"/>
        <v>0</v>
      </c>
      <c r="Q15" s="156" t="str">
        <f t="shared" ca="1" si="15"/>
        <v xml:space="preserve">クリア ! </v>
      </c>
    </row>
    <row r="16" spans="1:17" ht="13.5">
      <c r="A16" s="117">
        <v>12</v>
      </c>
      <c r="B16" s="117">
        <f t="shared" ca="1" si="8"/>
        <v>0</v>
      </c>
      <c r="C16" s="117">
        <f t="shared" ca="1" si="9"/>
        <v>0</v>
      </c>
      <c r="D16" s="117">
        <f t="shared" ca="1" si="0"/>
        <v>0</v>
      </c>
      <c r="E16" s="117">
        <f t="shared" ca="1" si="1"/>
        <v>0</v>
      </c>
      <c r="F16" s="117">
        <f t="shared" ca="1" si="2"/>
        <v>0</v>
      </c>
      <c r="G16" s="118" t="str">
        <f t="shared" ca="1" si="3"/>
        <v/>
      </c>
      <c r="H16" s="124">
        <f t="shared" ca="1" si="4"/>
        <v>0</v>
      </c>
      <c r="I16" s="125">
        <f t="shared" ca="1" si="5"/>
        <v>0</v>
      </c>
      <c r="J16" s="125">
        <f t="shared" ca="1" si="6"/>
        <v>0</v>
      </c>
      <c r="K16" s="137" t="str">
        <f t="shared" ca="1" si="10"/>
        <v/>
      </c>
      <c r="L16" s="127" t="str">
        <f t="shared" ca="1" si="7"/>
        <v/>
      </c>
      <c r="M16" s="131">
        <f t="shared" ca="1" si="11"/>
        <v>0</v>
      </c>
      <c r="N16" s="132">
        <f t="shared" ca="1" si="12"/>
        <v>0</v>
      </c>
      <c r="O16" s="132">
        <f t="shared" ca="1" si="13"/>
        <v>0</v>
      </c>
      <c r="P16" s="133">
        <f t="shared" ca="1" si="14"/>
        <v>0</v>
      </c>
      <c r="Q16" s="156" t="str">
        <f t="shared" ca="1" si="15"/>
        <v xml:space="preserve">クリア ! </v>
      </c>
    </row>
    <row r="17" spans="1:17" ht="13.5">
      <c r="A17" s="117">
        <v>13</v>
      </c>
      <c r="B17" s="117">
        <f t="shared" ca="1" si="8"/>
        <v>0</v>
      </c>
      <c r="C17" s="117">
        <f t="shared" ca="1" si="9"/>
        <v>0</v>
      </c>
      <c r="D17" s="117">
        <f t="shared" ca="1" si="0"/>
        <v>0</v>
      </c>
      <c r="E17" s="117">
        <f t="shared" ca="1" si="1"/>
        <v>0</v>
      </c>
      <c r="F17" s="117">
        <f t="shared" ca="1" si="2"/>
        <v>0</v>
      </c>
      <c r="G17" s="118" t="str">
        <f t="shared" ca="1" si="3"/>
        <v/>
      </c>
      <c r="H17" s="124">
        <f t="shared" ca="1" si="4"/>
        <v>0</v>
      </c>
      <c r="I17" s="125">
        <f t="shared" ca="1" si="5"/>
        <v>0</v>
      </c>
      <c r="J17" s="125">
        <f t="shared" ca="1" si="6"/>
        <v>0</v>
      </c>
      <c r="K17" s="137" t="str">
        <f t="shared" ca="1" si="10"/>
        <v/>
      </c>
      <c r="L17" s="127" t="str">
        <f t="shared" ca="1" si="7"/>
        <v/>
      </c>
      <c r="M17" s="131">
        <f t="shared" ca="1" si="11"/>
        <v>0</v>
      </c>
      <c r="N17" s="132">
        <f t="shared" ca="1" si="12"/>
        <v>0</v>
      </c>
      <c r="O17" s="132">
        <f t="shared" ca="1" si="13"/>
        <v>0</v>
      </c>
      <c r="P17" s="133">
        <f t="shared" ca="1" si="14"/>
        <v>0</v>
      </c>
      <c r="Q17" s="156" t="str">
        <f t="shared" ca="1" si="15"/>
        <v xml:space="preserve">クリア ! </v>
      </c>
    </row>
    <row r="18" spans="1:17" ht="13.5">
      <c r="A18" s="117">
        <v>14</v>
      </c>
      <c r="B18" s="117">
        <f t="shared" ca="1" si="8"/>
        <v>0</v>
      </c>
      <c r="C18" s="117">
        <f t="shared" ca="1" si="9"/>
        <v>0</v>
      </c>
      <c r="D18" s="117">
        <f t="shared" ca="1" si="0"/>
        <v>0</v>
      </c>
      <c r="E18" s="117">
        <f t="shared" ca="1" si="1"/>
        <v>0</v>
      </c>
      <c r="F18" s="117">
        <f t="shared" ca="1" si="2"/>
        <v>0</v>
      </c>
      <c r="G18" s="118" t="str">
        <f t="shared" ca="1" si="3"/>
        <v/>
      </c>
      <c r="H18" s="124">
        <f t="shared" ca="1" si="4"/>
        <v>0</v>
      </c>
      <c r="I18" s="125">
        <f t="shared" ca="1" si="5"/>
        <v>0</v>
      </c>
      <c r="J18" s="125">
        <f t="shared" ca="1" si="6"/>
        <v>0</v>
      </c>
      <c r="K18" s="137" t="str">
        <f t="shared" ca="1" si="10"/>
        <v/>
      </c>
      <c r="L18" s="127" t="str">
        <f t="shared" ca="1" si="7"/>
        <v/>
      </c>
      <c r="M18" s="131">
        <f t="shared" ca="1" si="11"/>
        <v>0</v>
      </c>
      <c r="N18" s="132">
        <f t="shared" ca="1" si="12"/>
        <v>0</v>
      </c>
      <c r="O18" s="132">
        <f t="shared" ca="1" si="13"/>
        <v>0</v>
      </c>
      <c r="P18" s="133">
        <f t="shared" ca="1" si="14"/>
        <v>0</v>
      </c>
      <c r="Q18" s="156" t="str">
        <f t="shared" ca="1" si="15"/>
        <v xml:space="preserve">クリア ! </v>
      </c>
    </row>
    <row r="19" spans="1:17" ht="13.5">
      <c r="A19" s="117">
        <v>15</v>
      </c>
      <c r="B19" s="117">
        <f t="shared" ca="1" si="8"/>
        <v>0</v>
      </c>
      <c r="C19" s="117">
        <f t="shared" ca="1" si="9"/>
        <v>0</v>
      </c>
      <c r="D19" s="117">
        <f t="shared" ca="1" si="0"/>
        <v>0</v>
      </c>
      <c r="E19" s="117">
        <f t="shared" ca="1" si="1"/>
        <v>0</v>
      </c>
      <c r="F19" s="117">
        <f t="shared" ca="1" si="2"/>
        <v>0</v>
      </c>
      <c r="G19" s="118" t="str">
        <f t="shared" ca="1" si="3"/>
        <v/>
      </c>
      <c r="H19" s="124">
        <f t="shared" ca="1" si="4"/>
        <v>0</v>
      </c>
      <c r="I19" s="125">
        <f t="shared" ca="1" si="5"/>
        <v>0</v>
      </c>
      <c r="J19" s="125">
        <f t="shared" ca="1" si="6"/>
        <v>0</v>
      </c>
      <c r="K19" s="137" t="str">
        <f t="shared" ca="1" si="10"/>
        <v/>
      </c>
      <c r="L19" s="127" t="str">
        <f t="shared" ca="1" si="7"/>
        <v/>
      </c>
      <c r="M19" s="131">
        <f t="shared" ca="1" si="11"/>
        <v>0</v>
      </c>
      <c r="N19" s="132">
        <f t="shared" ca="1" si="12"/>
        <v>0</v>
      </c>
      <c r="O19" s="132">
        <f t="shared" ca="1" si="13"/>
        <v>0</v>
      </c>
      <c r="P19" s="133">
        <f t="shared" ca="1" si="14"/>
        <v>0</v>
      </c>
      <c r="Q19" s="156" t="str">
        <f t="shared" ca="1" si="15"/>
        <v xml:space="preserve">クリア ! </v>
      </c>
    </row>
    <row r="20" spans="1:17" ht="13.5">
      <c r="A20" s="117">
        <v>16</v>
      </c>
      <c r="B20" s="117">
        <f t="shared" ca="1" si="8"/>
        <v>0</v>
      </c>
      <c r="C20" s="117">
        <f t="shared" ca="1" si="9"/>
        <v>0</v>
      </c>
      <c r="D20" s="117">
        <f t="shared" ca="1" si="0"/>
        <v>0</v>
      </c>
      <c r="E20" s="117">
        <f t="shared" ca="1" si="1"/>
        <v>0</v>
      </c>
      <c r="F20" s="117">
        <f t="shared" ca="1" si="2"/>
        <v>0</v>
      </c>
      <c r="G20" s="118" t="str">
        <f t="shared" ca="1" si="3"/>
        <v/>
      </c>
      <c r="H20" s="124">
        <f t="shared" ca="1" si="4"/>
        <v>0</v>
      </c>
      <c r="I20" s="125">
        <f t="shared" ca="1" si="5"/>
        <v>0</v>
      </c>
      <c r="J20" s="125">
        <f t="shared" ca="1" si="6"/>
        <v>0</v>
      </c>
      <c r="K20" s="137" t="str">
        <f t="shared" ca="1" si="10"/>
        <v/>
      </c>
      <c r="L20" s="127" t="str">
        <f t="shared" ca="1" si="7"/>
        <v/>
      </c>
      <c r="M20" s="131">
        <f t="shared" ca="1" si="11"/>
        <v>0</v>
      </c>
      <c r="N20" s="132">
        <f t="shared" ca="1" si="12"/>
        <v>0</v>
      </c>
      <c r="O20" s="132">
        <f t="shared" ca="1" si="13"/>
        <v>0</v>
      </c>
      <c r="P20" s="133">
        <f t="shared" ca="1" si="14"/>
        <v>0</v>
      </c>
      <c r="Q20" s="156" t="str">
        <f t="shared" ca="1" si="15"/>
        <v xml:space="preserve">クリア ! </v>
      </c>
    </row>
    <row r="21" spans="1:17" ht="13.5">
      <c r="A21" s="117">
        <v>17</v>
      </c>
      <c r="B21" s="117">
        <f t="shared" ca="1" si="8"/>
        <v>0</v>
      </c>
      <c r="C21" s="117">
        <f t="shared" ca="1" si="9"/>
        <v>0</v>
      </c>
      <c r="D21" s="117">
        <f t="shared" ca="1" si="0"/>
        <v>0</v>
      </c>
      <c r="E21" s="117">
        <f t="shared" ca="1" si="1"/>
        <v>0</v>
      </c>
      <c r="F21" s="117">
        <f t="shared" ca="1" si="2"/>
        <v>0</v>
      </c>
      <c r="G21" s="118" t="str">
        <f t="shared" ca="1" si="3"/>
        <v/>
      </c>
      <c r="H21" s="124">
        <f t="shared" ca="1" si="4"/>
        <v>0</v>
      </c>
      <c r="I21" s="125">
        <f t="shared" ca="1" si="5"/>
        <v>0</v>
      </c>
      <c r="J21" s="125">
        <f t="shared" ca="1" si="6"/>
        <v>0</v>
      </c>
      <c r="K21" s="137" t="str">
        <f t="shared" ca="1" si="10"/>
        <v/>
      </c>
      <c r="L21" s="127" t="str">
        <f t="shared" ca="1" si="7"/>
        <v/>
      </c>
      <c r="M21" s="131">
        <f t="shared" ca="1" si="11"/>
        <v>0</v>
      </c>
      <c r="N21" s="132">
        <f t="shared" ca="1" si="12"/>
        <v>0</v>
      </c>
      <c r="O21" s="132">
        <f t="shared" ca="1" si="13"/>
        <v>0</v>
      </c>
      <c r="P21" s="133">
        <f t="shared" ca="1" si="14"/>
        <v>0</v>
      </c>
      <c r="Q21" s="156" t="str">
        <f t="shared" ca="1" si="15"/>
        <v xml:space="preserve">クリア ! </v>
      </c>
    </row>
    <row r="22" spans="1:17" ht="13.5">
      <c r="A22" s="117">
        <v>18</v>
      </c>
      <c r="B22" s="117">
        <f t="shared" ca="1" si="8"/>
        <v>0</v>
      </c>
      <c r="C22" s="117">
        <f t="shared" ca="1" si="9"/>
        <v>0</v>
      </c>
      <c r="D22" s="117">
        <f t="shared" ca="1" si="0"/>
        <v>0</v>
      </c>
      <c r="E22" s="117">
        <f t="shared" ca="1" si="1"/>
        <v>0</v>
      </c>
      <c r="F22" s="117">
        <f t="shared" ca="1" si="2"/>
        <v>0</v>
      </c>
      <c r="G22" s="118" t="str">
        <f t="shared" ca="1" si="3"/>
        <v/>
      </c>
      <c r="H22" s="124">
        <f t="shared" ca="1" si="4"/>
        <v>0</v>
      </c>
      <c r="I22" s="125">
        <f t="shared" ca="1" si="5"/>
        <v>0</v>
      </c>
      <c r="J22" s="125">
        <f t="shared" ca="1" si="6"/>
        <v>0</v>
      </c>
      <c r="K22" s="137" t="str">
        <f t="shared" ca="1" si="10"/>
        <v/>
      </c>
      <c r="L22" s="127" t="str">
        <f t="shared" ca="1" si="7"/>
        <v/>
      </c>
      <c r="M22" s="131">
        <f t="shared" ca="1" si="11"/>
        <v>0</v>
      </c>
      <c r="N22" s="132">
        <f t="shared" ca="1" si="12"/>
        <v>0</v>
      </c>
      <c r="O22" s="132">
        <f t="shared" ca="1" si="13"/>
        <v>0</v>
      </c>
      <c r="P22" s="133">
        <f t="shared" ca="1" si="14"/>
        <v>0</v>
      </c>
      <c r="Q22" s="156" t="str">
        <f t="shared" ca="1" si="15"/>
        <v xml:space="preserve">クリア ! </v>
      </c>
    </row>
    <row r="23" spans="1:17" ht="13.5">
      <c r="A23" s="117">
        <v>19</v>
      </c>
      <c r="B23" s="117">
        <f t="shared" ca="1" si="8"/>
        <v>0</v>
      </c>
      <c r="C23" s="117">
        <f t="shared" ca="1" si="9"/>
        <v>0</v>
      </c>
      <c r="D23" s="117">
        <f t="shared" ca="1" si="0"/>
        <v>0</v>
      </c>
      <c r="E23" s="117">
        <f t="shared" ca="1" si="1"/>
        <v>0</v>
      </c>
      <c r="F23" s="117">
        <f t="shared" ca="1" si="2"/>
        <v>0</v>
      </c>
      <c r="G23" s="118" t="str">
        <f t="shared" ca="1" si="3"/>
        <v/>
      </c>
      <c r="H23" s="124">
        <f t="shared" ca="1" si="4"/>
        <v>0</v>
      </c>
      <c r="I23" s="125">
        <f t="shared" ca="1" si="5"/>
        <v>0</v>
      </c>
      <c r="J23" s="125">
        <f t="shared" ca="1" si="6"/>
        <v>0</v>
      </c>
      <c r="K23" s="137" t="str">
        <f t="shared" ca="1" si="10"/>
        <v/>
      </c>
      <c r="L23" s="127" t="str">
        <f t="shared" ca="1" si="7"/>
        <v/>
      </c>
      <c r="M23" s="131">
        <f t="shared" ca="1" si="11"/>
        <v>0</v>
      </c>
      <c r="N23" s="132">
        <f t="shared" ca="1" si="12"/>
        <v>0</v>
      </c>
      <c r="O23" s="132">
        <f t="shared" ca="1" si="13"/>
        <v>0</v>
      </c>
      <c r="P23" s="133">
        <f t="shared" ca="1" si="14"/>
        <v>0</v>
      </c>
      <c r="Q23" s="156" t="str">
        <f t="shared" ca="1" si="15"/>
        <v xml:space="preserve">クリア ! </v>
      </c>
    </row>
    <row r="24" spans="1:17" ht="13.5">
      <c r="A24" s="117">
        <v>20</v>
      </c>
      <c r="B24" s="117">
        <f t="shared" ca="1" si="8"/>
        <v>0</v>
      </c>
      <c r="C24" s="117">
        <f t="shared" ca="1" si="9"/>
        <v>0</v>
      </c>
      <c r="D24" s="117">
        <f t="shared" ca="1" si="0"/>
        <v>0</v>
      </c>
      <c r="E24" s="117">
        <f t="shared" ca="1" si="1"/>
        <v>0</v>
      </c>
      <c r="F24" s="117">
        <f t="shared" ca="1" si="2"/>
        <v>0</v>
      </c>
      <c r="G24" s="118" t="str">
        <f t="shared" ca="1" si="3"/>
        <v/>
      </c>
      <c r="H24" s="124">
        <f t="shared" ca="1" si="4"/>
        <v>0</v>
      </c>
      <c r="I24" s="125">
        <f t="shared" ca="1" si="5"/>
        <v>0</v>
      </c>
      <c r="J24" s="125">
        <f t="shared" ca="1" si="6"/>
        <v>0</v>
      </c>
      <c r="K24" s="137" t="str">
        <f t="shared" ca="1" si="10"/>
        <v/>
      </c>
      <c r="L24" s="127" t="str">
        <f t="shared" ca="1" si="7"/>
        <v/>
      </c>
      <c r="M24" s="131">
        <f t="shared" ca="1" si="11"/>
        <v>0</v>
      </c>
      <c r="N24" s="132">
        <f t="shared" ca="1" si="12"/>
        <v>0</v>
      </c>
      <c r="O24" s="132">
        <f t="shared" ca="1" si="13"/>
        <v>0</v>
      </c>
      <c r="P24" s="133">
        <f t="shared" ca="1" si="14"/>
        <v>0</v>
      </c>
      <c r="Q24" s="156" t="str">
        <f t="shared" ca="1" si="15"/>
        <v xml:space="preserve">クリア ! </v>
      </c>
    </row>
    <row r="25" spans="1:17" ht="13.5">
      <c r="A25" s="117">
        <v>21</v>
      </c>
      <c r="B25" s="117">
        <f t="shared" ca="1" si="8"/>
        <v>0</v>
      </c>
      <c r="C25" s="117">
        <f t="shared" ca="1" si="9"/>
        <v>0</v>
      </c>
      <c r="D25" s="117">
        <f t="shared" ca="1" si="0"/>
        <v>0</v>
      </c>
      <c r="E25" s="117">
        <f t="shared" ca="1" si="1"/>
        <v>0</v>
      </c>
      <c r="F25" s="117">
        <f t="shared" ca="1" si="2"/>
        <v>0</v>
      </c>
      <c r="G25" s="118" t="str">
        <f t="shared" ca="1" si="3"/>
        <v/>
      </c>
      <c r="H25" s="124">
        <f t="shared" ca="1" si="4"/>
        <v>0</v>
      </c>
      <c r="I25" s="125">
        <f t="shared" ca="1" si="5"/>
        <v>0</v>
      </c>
      <c r="J25" s="125">
        <f t="shared" ca="1" si="6"/>
        <v>0</v>
      </c>
      <c r="K25" s="137" t="str">
        <f t="shared" ca="1" si="10"/>
        <v/>
      </c>
      <c r="L25" s="127" t="str">
        <f t="shared" ca="1" si="7"/>
        <v/>
      </c>
      <c r="M25" s="131">
        <f t="shared" ca="1" si="11"/>
        <v>0</v>
      </c>
      <c r="N25" s="132">
        <f t="shared" ca="1" si="12"/>
        <v>0</v>
      </c>
      <c r="O25" s="132">
        <f t="shared" ca="1" si="13"/>
        <v>0</v>
      </c>
      <c r="P25" s="133">
        <f t="shared" ca="1" si="14"/>
        <v>0</v>
      </c>
      <c r="Q25" s="156" t="str">
        <f t="shared" ca="1" si="15"/>
        <v xml:space="preserve">クリア ! </v>
      </c>
    </row>
    <row r="26" spans="1:17" ht="13.5">
      <c r="A26" s="117">
        <v>22</v>
      </c>
      <c r="B26" s="117">
        <f t="shared" ca="1" si="8"/>
        <v>0</v>
      </c>
      <c r="C26" s="117">
        <f t="shared" ca="1" si="9"/>
        <v>0</v>
      </c>
      <c r="D26" s="117">
        <f t="shared" ca="1" si="0"/>
        <v>0</v>
      </c>
      <c r="E26" s="117">
        <f t="shared" ca="1" si="1"/>
        <v>0</v>
      </c>
      <c r="F26" s="117">
        <f t="shared" ca="1" si="2"/>
        <v>0</v>
      </c>
      <c r="G26" s="118" t="str">
        <f t="shared" ca="1" si="3"/>
        <v/>
      </c>
      <c r="H26" s="124">
        <f t="shared" ca="1" si="4"/>
        <v>0</v>
      </c>
      <c r="I26" s="125">
        <f t="shared" ca="1" si="5"/>
        <v>0</v>
      </c>
      <c r="J26" s="125">
        <f t="shared" ca="1" si="6"/>
        <v>0</v>
      </c>
      <c r="K26" s="137" t="str">
        <f t="shared" ca="1" si="10"/>
        <v/>
      </c>
      <c r="L26" s="127" t="str">
        <f t="shared" ca="1" si="7"/>
        <v/>
      </c>
      <c r="M26" s="131">
        <f t="shared" ca="1" si="11"/>
        <v>0</v>
      </c>
      <c r="N26" s="132">
        <f t="shared" ca="1" si="12"/>
        <v>0</v>
      </c>
      <c r="O26" s="132">
        <f t="shared" ca="1" si="13"/>
        <v>0</v>
      </c>
      <c r="P26" s="133">
        <f t="shared" ca="1" si="14"/>
        <v>0</v>
      </c>
      <c r="Q26" s="156" t="str">
        <f t="shared" ca="1" si="15"/>
        <v xml:space="preserve">クリア ! </v>
      </c>
    </row>
    <row r="27" spans="1:17" ht="13.5">
      <c r="A27" s="117">
        <v>23</v>
      </c>
      <c r="B27" s="117">
        <f t="shared" ca="1" si="8"/>
        <v>0</v>
      </c>
      <c r="C27" s="117">
        <f t="shared" ca="1" si="9"/>
        <v>0</v>
      </c>
      <c r="D27" s="117">
        <f t="shared" ca="1" si="0"/>
        <v>0</v>
      </c>
      <c r="E27" s="117">
        <f t="shared" ca="1" si="1"/>
        <v>0</v>
      </c>
      <c r="F27" s="117">
        <f t="shared" ca="1" si="2"/>
        <v>0</v>
      </c>
      <c r="G27" s="118" t="str">
        <f t="shared" ca="1" si="3"/>
        <v/>
      </c>
      <c r="H27" s="124">
        <f t="shared" ca="1" si="4"/>
        <v>0</v>
      </c>
      <c r="I27" s="125">
        <f t="shared" ca="1" si="5"/>
        <v>0</v>
      </c>
      <c r="J27" s="125">
        <f t="shared" ca="1" si="6"/>
        <v>0</v>
      </c>
      <c r="K27" s="137" t="str">
        <f t="shared" ca="1" si="10"/>
        <v/>
      </c>
      <c r="L27" s="127" t="str">
        <f t="shared" ca="1" si="7"/>
        <v/>
      </c>
      <c r="M27" s="131">
        <f t="shared" ca="1" si="11"/>
        <v>0</v>
      </c>
      <c r="N27" s="132">
        <f t="shared" ca="1" si="12"/>
        <v>0</v>
      </c>
      <c r="O27" s="132">
        <f t="shared" ca="1" si="13"/>
        <v>0</v>
      </c>
      <c r="P27" s="133">
        <f t="shared" ca="1" si="14"/>
        <v>0</v>
      </c>
      <c r="Q27" s="156" t="str">
        <f t="shared" ca="1" si="15"/>
        <v xml:space="preserve">クリア ! </v>
      </c>
    </row>
    <row r="28" spans="1:17" ht="13.5">
      <c r="A28" s="117">
        <v>24</v>
      </c>
      <c r="B28" s="117">
        <f t="shared" ca="1" si="8"/>
        <v>0</v>
      </c>
      <c r="C28" s="117">
        <f t="shared" ca="1" si="9"/>
        <v>0</v>
      </c>
      <c r="D28" s="117">
        <f t="shared" ca="1" si="0"/>
        <v>0</v>
      </c>
      <c r="E28" s="117">
        <f t="shared" ca="1" si="1"/>
        <v>0</v>
      </c>
      <c r="F28" s="117">
        <f t="shared" ca="1" si="2"/>
        <v>0</v>
      </c>
      <c r="G28" s="118" t="str">
        <f t="shared" ca="1" si="3"/>
        <v/>
      </c>
      <c r="H28" s="124">
        <f t="shared" ca="1" si="4"/>
        <v>0</v>
      </c>
      <c r="I28" s="125">
        <f t="shared" ca="1" si="5"/>
        <v>0</v>
      </c>
      <c r="J28" s="125">
        <f t="shared" ca="1" si="6"/>
        <v>0</v>
      </c>
      <c r="K28" s="137" t="str">
        <f t="shared" ca="1" si="10"/>
        <v/>
      </c>
      <c r="L28" s="127" t="str">
        <f t="shared" ca="1" si="7"/>
        <v/>
      </c>
      <c r="M28" s="131">
        <f t="shared" ca="1" si="11"/>
        <v>0</v>
      </c>
      <c r="N28" s="132">
        <f t="shared" ca="1" si="12"/>
        <v>0</v>
      </c>
      <c r="O28" s="132">
        <f t="shared" ca="1" si="13"/>
        <v>0</v>
      </c>
      <c r="P28" s="133">
        <f t="shared" ca="1" si="14"/>
        <v>0</v>
      </c>
      <c r="Q28" s="156" t="str">
        <f t="shared" ca="1" si="15"/>
        <v xml:space="preserve">クリア ! </v>
      </c>
    </row>
    <row r="29" spans="1:17" ht="13.5">
      <c r="A29" s="117">
        <v>25</v>
      </c>
      <c r="B29" s="117">
        <f t="shared" ca="1" si="8"/>
        <v>0</v>
      </c>
      <c r="C29" s="117">
        <f t="shared" ca="1" si="9"/>
        <v>0</v>
      </c>
      <c r="D29" s="117">
        <f t="shared" ca="1" si="0"/>
        <v>0</v>
      </c>
      <c r="E29" s="117">
        <f t="shared" ca="1" si="1"/>
        <v>0</v>
      </c>
      <c r="F29" s="117">
        <f t="shared" ca="1" si="2"/>
        <v>0</v>
      </c>
      <c r="G29" s="118" t="str">
        <f t="shared" ca="1" si="3"/>
        <v/>
      </c>
      <c r="H29" s="124">
        <f t="shared" ca="1" si="4"/>
        <v>0</v>
      </c>
      <c r="I29" s="125">
        <f t="shared" ca="1" si="5"/>
        <v>0</v>
      </c>
      <c r="J29" s="125">
        <f t="shared" ca="1" si="6"/>
        <v>0</v>
      </c>
      <c r="K29" s="137" t="str">
        <f t="shared" ca="1" si="10"/>
        <v/>
      </c>
      <c r="L29" s="127" t="str">
        <f t="shared" ca="1" si="7"/>
        <v/>
      </c>
      <c r="M29" s="131">
        <f t="shared" ca="1" si="11"/>
        <v>0</v>
      </c>
      <c r="N29" s="132">
        <f t="shared" ca="1" si="12"/>
        <v>0</v>
      </c>
      <c r="O29" s="132">
        <f t="shared" ca="1" si="13"/>
        <v>0</v>
      </c>
      <c r="P29" s="133">
        <f t="shared" ca="1" si="14"/>
        <v>0</v>
      </c>
      <c r="Q29" s="156" t="str">
        <f t="shared" ca="1" si="15"/>
        <v xml:space="preserve">クリア ! </v>
      </c>
    </row>
    <row r="30" spans="1:17" ht="13.5">
      <c r="A30" s="117">
        <v>26</v>
      </c>
      <c r="B30" s="117">
        <f t="shared" ca="1" si="8"/>
        <v>0</v>
      </c>
      <c r="C30" s="117">
        <f t="shared" ca="1" si="9"/>
        <v>0</v>
      </c>
      <c r="D30" s="117">
        <f t="shared" ca="1" si="0"/>
        <v>0</v>
      </c>
      <c r="E30" s="117">
        <f t="shared" ca="1" si="1"/>
        <v>0</v>
      </c>
      <c r="F30" s="117">
        <f t="shared" ca="1" si="2"/>
        <v>0</v>
      </c>
      <c r="G30" s="118" t="str">
        <f t="shared" ca="1" si="3"/>
        <v/>
      </c>
      <c r="H30" s="124">
        <f t="shared" ca="1" si="4"/>
        <v>0</v>
      </c>
      <c r="I30" s="125">
        <f t="shared" ca="1" si="5"/>
        <v>0</v>
      </c>
      <c r="J30" s="125">
        <f t="shared" ca="1" si="6"/>
        <v>0</v>
      </c>
      <c r="K30" s="137" t="str">
        <f t="shared" ca="1" si="10"/>
        <v/>
      </c>
      <c r="L30" s="127" t="str">
        <f t="shared" ca="1" si="7"/>
        <v/>
      </c>
      <c r="M30" s="131">
        <f t="shared" ca="1" si="11"/>
        <v>0</v>
      </c>
      <c r="N30" s="132">
        <f t="shared" ca="1" si="12"/>
        <v>0</v>
      </c>
      <c r="O30" s="132">
        <f t="shared" ca="1" si="13"/>
        <v>0</v>
      </c>
      <c r="P30" s="133">
        <f t="shared" ca="1" si="14"/>
        <v>0</v>
      </c>
      <c r="Q30" s="156" t="str">
        <f t="shared" ca="1" si="15"/>
        <v xml:space="preserve">クリア ! </v>
      </c>
    </row>
    <row r="31" spans="1:17" ht="13.5">
      <c r="A31" s="117">
        <v>27</v>
      </c>
      <c r="B31" s="117">
        <f t="shared" ca="1" si="8"/>
        <v>0</v>
      </c>
      <c r="C31" s="117">
        <f t="shared" ca="1" si="9"/>
        <v>0</v>
      </c>
      <c r="D31" s="117">
        <f t="shared" ca="1" si="0"/>
        <v>0</v>
      </c>
      <c r="E31" s="117">
        <f t="shared" ca="1" si="1"/>
        <v>0</v>
      </c>
      <c r="F31" s="117">
        <f t="shared" ca="1" si="2"/>
        <v>0</v>
      </c>
      <c r="G31" s="118" t="str">
        <f t="shared" ca="1" si="3"/>
        <v/>
      </c>
      <c r="H31" s="124">
        <f t="shared" ca="1" si="4"/>
        <v>0</v>
      </c>
      <c r="I31" s="125">
        <f t="shared" ca="1" si="5"/>
        <v>0</v>
      </c>
      <c r="J31" s="125">
        <f t="shared" ca="1" si="6"/>
        <v>0</v>
      </c>
      <c r="K31" s="137" t="str">
        <f t="shared" ca="1" si="10"/>
        <v/>
      </c>
      <c r="L31" s="127" t="str">
        <f t="shared" ca="1" si="7"/>
        <v/>
      </c>
      <c r="M31" s="131">
        <f t="shared" ca="1" si="11"/>
        <v>0</v>
      </c>
      <c r="N31" s="132">
        <f t="shared" ca="1" si="12"/>
        <v>0</v>
      </c>
      <c r="O31" s="132">
        <f t="shared" ca="1" si="13"/>
        <v>0</v>
      </c>
      <c r="P31" s="133">
        <f t="shared" ca="1" si="14"/>
        <v>0</v>
      </c>
      <c r="Q31" s="156" t="str">
        <f t="shared" ca="1" si="15"/>
        <v xml:space="preserve">クリア ! </v>
      </c>
    </row>
    <row r="32" spans="1:17" ht="13.5">
      <c r="A32" s="117">
        <v>28</v>
      </c>
      <c r="B32" s="117">
        <f t="shared" ca="1" si="8"/>
        <v>0</v>
      </c>
      <c r="C32" s="117">
        <f t="shared" ca="1" si="9"/>
        <v>0</v>
      </c>
      <c r="D32" s="117">
        <f t="shared" ca="1" si="0"/>
        <v>0</v>
      </c>
      <c r="E32" s="117">
        <f t="shared" ca="1" si="1"/>
        <v>0</v>
      </c>
      <c r="F32" s="117">
        <f t="shared" ca="1" si="2"/>
        <v>0</v>
      </c>
      <c r="G32" s="118" t="str">
        <f t="shared" ca="1" si="3"/>
        <v/>
      </c>
      <c r="H32" s="124">
        <f t="shared" ca="1" si="4"/>
        <v>0</v>
      </c>
      <c r="I32" s="125">
        <f t="shared" ca="1" si="5"/>
        <v>0</v>
      </c>
      <c r="J32" s="125">
        <f t="shared" ca="1" si="6"/>
        <v>0</v>
      </c>
      <c r="K32" s="137" t="str">
        <f t="shared" ca="1" si="10"/>
        <v/>
      </c>
      <c r="L32" s="127" t="str">
        <f t="shared" ca="1" si="7"/>
        <v/>
      </c>
      <c r="M32" s="131">
        <f t="shared" ca="1" si="11"/>
        <v>0</v>
      </c>
      <c r="N32" s="132">
        <f t="shared" ca="1" si="12"/>
        <v>0</v>
      </c>
      <c r="O32" s="132">
        <f t="shared" ca="1" si="13"/>
        <v>0</v>
      </c>
      <c r="P32" s="133">
        <f t="shared" ca="1" si="14"/>
        <v>0</v>
      </c>
      <c r="Q32" s="156" t="str">
        <f t="shared" ca="1" si="15"/>
        <v xml:space="preserve">クリア ! </v>
      </c>
    </row>
    <row r="33" spans="1:17" ht="13.5">
      <c r="A33" s="117">
        <v>29</v>
      </c>
      <c r="B33" s="117">
        <f t="shared" ca="1" si="8"/>
        <v>0</v>
      </c>
      <c r="C33" s="117">
        <f t="shared" ca="1" si="9"/>
        <v>0</v>
      </c>
      <c r="D33" s="117">
        <f t="shared" ca="1" si="0"/>
        <v>0</v>
      </c>
      <c r="E33" s="117">
        <f t="shared" ca="1" si="1"/>
        <v>0</v>
      </c>
      <c r="F33" s="117">
        <f t="shared" ca="1" si="2"/>
        <v>0</v>
      </c>
      <c r="G33" s="118" t="str">
        <f t="shared" ca="1" si="3"/>
        <v/>
      </c>
      <c r="H33" s="124">
        <f t="shared" ca="1" si="4"/>
        <v>0</v>
      </c>
      <c r="I33" s="125">
        <f t="shared" ca="1" si="5"/>
        <v>0</v>
      </c>
      <c r="J33" s="125">
        <f t="shared" ca="1" si="6"/>
        <v>0</v>
      </c>
      <c r="K33" s="137" t="str">
        <f t="shared" ca="1" si="10"/>
        <v/>
      </c>
      <c r="L33" s="127" t="str">
        <f t="shared" ca="1" si="7"/>
        <v/>
      </c>
      <c r="M33" s="131">
        <f t="shared" ca="1" si="11"/>
        <v>0</v>
      </c>
      <c r="N33" s="132">
        <f t="shared" ca="1" si="12"/>
        <v>0</v>
      </c>
      <c r="O33" s="132">
        <f t="shared" ca="1" si="13"/>
        <v>0</v>
      </c>
      <c r="P33" s="133">
        <f t="shared" ca="1" si="14"/>
        <v>0</v>
      </c>
      <c r="Q33" s="156" t="str">
        <f t="shared" ca="1" si="15"/>
        <v xml:space="preserve">クリア ! </v>
      </c>
    </row>
    <row r="34" spans="1:17" ht="13.5">
      <c r="A34" s="117">
        <v>30</v>
      </c>
      <c r="B34" s="117">
        <f t="shared" ca="1" si="8"/>
        <v>0</v>
      </c>
      <c r="C34" s="117">
        <f t="shared" ca="1" si="9"/>
        <v>0</v>
      </c>
      <c r="D34" s="117">
        <f t="shared" ca="1" si="0"/>
        <v>0</v>
      </c>
      <c r="E34" s="117">
        <f t="shared" ca="1" si="1"/>
        <v>0</v>
      </c>
      <c r="F34" s="117">
        <f t="shared" ca="1" si="2"/>
        <v>0</v>
      </c>
      <c r="G34" s="118" t="str">
        <f t="shared" ca="1" si="3"/>
        <v/>
      </c>
      <c r="H34" s="124">
        <f t="shared" ca="1" si="4"/>
        <v>0</v>
      </c>
      <c r="I34" s="125">
        <f t="shared" ca="1" si="5"/>
        <v>0</v>
      </c>
      <c r="J34" s="125">
        <f t="shared" ca="1" si="6"/>
        <v>0</v>
      </c>
      <c r="K34" s="137" t="str">
        <f t="shared" ca="1" si="10"/>
        <v/>
      </c>
      <c r="L34" s="127" t="str">
        <f t="shared" ca="1" si="7"/>
        <v/>
      </c>
      <c r="M34" s="131">
        <f t="shared" ca="1" si="11"/>
        <v>0</v>
      </c>
      <c r="N34" s="132">
        <f t="shared" ca="1" si="12"/>
        <v>0</v>
      </c>
      <c r="O34" s="132">
        <f t="shared" ca="1" si="13"/>
        <v>0</v>
      </c>
      <c r="P34" s="133">
        <f t="shared" ca="1" si="14"/>
        <v>0</v>
      </c>
      <c r="Q34" s="156" t="str">
        <f t="shared" ca="1" si="15"/>
        <v xml:space="preserve">クリア ! </v>
      </c>
    </row>
    <row r="35" spans="1:17" ht="13.5">
      <c r="A35" s="117">
        <v>31</v>
      </c>
      <c r="B35" s="117">
        <f t="shared" ca="1" si="8"/>
        <v>0</v>
      </c>
      <c r="C35" s="117">
        <f t="shared" ca="1" si="9"/>
        <v>0</v>
      </c>
      <c r="D35" s="117">
        <f t="shared" ca="1" si="0"/>
        <v>0</v>
      </c>
      <c r="E35" s="117">
        <f t="shared" ca="1" si="1"/>
        <v>0</v>
      </c>
      <c r="F35" s="117">
        <f t="shared" ca="1" si="2"/>
        <v>0</v>
      </c>
      <c r="G35" s="118" t="str">
        <f t="shared" ca="1" si="3"/>
        <v/>
      </c>
      <c r="H35" s="124">
        <f t="shared" ca="1" si="4"/>
        <v>0</v>
      </c>
      <c r="I35" s="125">
        <f t="shared" ca="1" si="5"/>
        <v>0</v>
      </c>
      <c r="J35" s="125">
        <f t="shared" ca="1" si="6"/>
        <v>0</v>
      </c>
      <c r="K35" s="137" t="str">
        <f t="shared" ca="1" si="10"/>
        <v/>
      </c>
      <c r="L35" s="127" t="str">
        <f t="shared" ca="1" si="7"/>
        <v/>
      </c>
      <c r="M35" s="131">
        <f t="shared" ca="1" si="11"/>
        <v>0</v>
      </c>
      <c r="N35" s="132">
        <f t="shared" ca="1" si="12"/>
        <v>0</v>
      </c>
      <c r="O35" s="132">
        <f t="shared" ca="1" si="13"/>
        <v>0</v>
      </c>
      <c r="P35" s="133">
        <f t="shared" ca="1" si="14"/>
        <v>0</v>
      </c>
      <c r="Q35" s="156" t="str">
        <f t="shared" ca="1" si="15"/>
        <v xml:space="preserve">クリア ! </v>
      </c>
    </row>
    <row r="36" spans="1:17" ht="13.5">
      <c r="A36" s="117">
        <v>32</v>
      </c>
      <c r="B36" s="117">
        <f t="shared" ca="1" si="8"/>
        <v>0</v>
      </c>
      <c r="C36" s="117">
        <f t="shared" ca="1" si="9"/>
        <v>0</v>
      </c>
      <c r="D36" s="117">
        <f t="shared" ca="1" si="0"/>
        <v>0</v>
      </c>
      <c r="E36" s="117">
        <f t="shared" ca="1" si="1"/>
        <v>0</v>
      </c>
      <c r="F36" s="117">
        <f t="shared" ca="1" si="2"/>
        <v>0</v>
      </c>
      <c r="G36" s="118" t="str">
        <f t="shared" ca="1" si="3"/>
        <v/>
      </c>
      <c r="H36" s="124">
        <f t="shared" ca="1" si="4"/>
        <v>0</v>
      </c>
      <c r="I36" s="125">
        <f t="shared" ca="1" si="5"/>
        <v>0</v>
      </c>
      <c r="J36" s="125">
        <f t="shared" ca="1" si="6"/>
        <v>0</v>
      </c>
      <c r="K36" s="137" t="str">
        <f t="shared" ca="1" si="10"/>
        <v/>
      </c>
      <c r="L36" s="127" t="str">
        <f t="shared" ca="1" si="7"/>
        <v/>
      </c>
      <c r="M36" s="131">
        <f t="shared" ca="1" si="11"/>
        <v>0</v>
      </c>
      <c r="N36" s="132">
        <f t="shared" ca="1" si="12"/>
        <v>0</v>
      </c>
      <c r="O36" s="132">
        <f t="shared" ca="1" si="13"/>
        <v>0</v>
      </c>
      <c r="P36" s="133">
        <f t="shared" ca="1" si="14"/>
        <v>0</v>
      </c>
      <c r="Q36" s="156" t="str">
        <f t="shared" ca="1" si="15"/>
        <v xml:space="preserve">クリア ! </v>
      </c>
    </row>
    <row r="37" spans="1:17" ht="13.5">
      <c r="A37" s="117">
        <v>33</v>
      </c>
      <c r="B37" s="117">
        <f t="shared" ca="1" si="8"/>
        <v>0</v>
      </c>
      <c r="C37" s="117">
        <f t="shared" ca="1" si="9"/>
        <v>0</v>
      </c>
      <c r="D37" s="117">
        <f t="shared" ca="1" si="0"/>
        <v>0</v>
      </c>
      <c r="E37" s="117">
        <f t="shared" ca="1" si="1"/>
        <v>0</v>
      </c>
      <c r="F37" s="117">
        <f t="shared" ca="1" si="2"/>
        <v>0</v>
      </c>
      <c r="G37" s="118" t="str">
        <f t="shared" ca="1" si="3"/>
        <v/>
      </c>
      <c r="H37" s="124">
        <f t="shared" ca="1" si="4"/>
        <v>0</v>
      </c>
      <c r="I37" s="125">
        <f t="shared" ca="1" si="5"/>
        <v>0</v>
      </c>
      <c r="J37" s="125">
        <f t="shared" ca="1" si="6"/>
        <v>0</v>
      </c>
      <c r="K37" s="137" t="str">
        <f t="shared" ca="1" si="10"/>
        <v/>
      </c>
      <c r="L37" s="127" t="str">
        <f t="shared" ca="1" si="7"/>
        <v/>
      </c>
      <c r="M37" s="131">
        <f t="shared" ca="1" si="11"/>
        <v>0</v>
      </c>
      <c r="N37" s="132">
        <f t="shared" ca="1" si="12"/>
        <v>0</v>
      </c>
      <c r="O37" s="132">
        <f t="shared" ca="1" si="13"/>
        <v>0</v>
      </c>
      <c r="P37" s="133">
        <f t="shared" ca="1" si="14"/>
        <v>0</v>
      </c>
      <c r="Q37" s="156" t="str">
        <f t="shared" ca="1" si="15"/>
        <v xml:space="preserve">クリア ! </v>
      </c>
    </row>
    <row r="38" spans="1:17" ht="13.5">
      <c r="A38" s="117">
        <v>34</v>
      </c>
      <c r="B38" s="117">
        <f t="shared" ca="1" si="8"/>
        <v>0</v>
      </c>
      <c r="C38" s="117">
        <f t="shared" ca="1" si="9"/>
        <v>0</v>
      </c>
      <c r="D38" s="117">
        <f t="shared" ca="1" si="0"/>
        <v>0</v>
      </c>
      <c r="E38" s="117">
        <f t="shared" ca="1" si="1"/>
        <v>0</v>
      </c>
      <c r="F38" s="117">
        <f t="shared" ca="1" si="2"/>
        <v>0</v>
      </c>
      <c r="G38" s="118" t="str">
        <f t="shared" ca="1" si="3"/>
        <v/>
      </c>
      <c r="H38" s="124">
        <f t="shared" ca="1" si="4"/>
        <v>0</v>
      </c>
      <c r="I38" s="125">
        <f t="shared" ca="1" si="5"/>
        <v>0</v>
      </c>
      <c r="J38" s="125">
        <f t="shared" ca="1" si="6"/>
        <v>0</v>
      </c>
      <c r="K38" s="137" t="str">
        <f t="shared" ca="1" si="10"/>
        <v/>
      </c>
      <c r="L38" s="127" t="str">
        <f t="shared" ca="1" si="7"/>
        <v/>
      </c>
      <c r="M38" s="131">
        <f t="shared" ca="1" si="11"/>
        <v>0</v>
      </c>
      <c r="N38" s="132">
        <f t="shared" ca="1" si="12"/>
        <v>0</v>
      </c>
      <c r="O38" s="132">
        <f t="shared" ca="1" si="13"/>
        <v>0</v>
      </c>
      <c r="P38" s="133">
        <f t="shared" ca="1" si="14"/>
        <v>0</v>
      </c>
      <c r="Q38" s="156" t="str">
        <f t="shared" ca="1" si="15"/>
        <v xml:space="preserve">クリア ! </v>
      </c>
    </row>
    <row r="39" spans="1:17" ht="13.5">
      <c r="A39" s="117">
        <v>35</v>
      </c>
      <c r="B39" s="117">
        <f t="shared" ca="1" si="8"/>
        <v>0</v>
      </c>
      <c r="C39" s="117">
        <f t="shared" ca="1" si="9"/>
        <v>0</v>
      </c>
      <c r="D39" s="117">
        <f t="shared" ca="1" si="0"/>
        <v>0</v>
      </c>
      <c r="E39" s="117">
        <f t="shared" ca="1" si="1"/>
        <v>0</v>
      </c>
      <c r="F39" s="117">
        <f t="shared" ca="1" si="2"/>
        <v>0</v>
      </c>
      <c r="G39" s="118" t="str">
        <f t="shared" ca="1" si="3"/>
        <v/>
      </c>
      <c r="H39" s="124">
        <f t="shared" ca="1" si="4"/>
        <v>0</v>
      </c>
      <c r="I39" s="125">
        <f t="shared" ca="1" si="5"/>
        <v>0</v>
      </c>
      <c r="J39" s="125">
        <f t="shared" ca="1" si="6"/>
        <v>0</v>
      </c>
      <c r="K39" s="137" t="str">
        <f t="shared" ca="1" si="10"/>
        <v/>
      </c>
      <c r="L39" s="127" t="str">
        <f t="shared" ca="1" si="7"/>
        <v/>
      </c>
      <c r="M39" s="131">
        <f t="shared" ca="1" si="11"/>
        <v>0</v>
      </c>
      <c r="N39" s="132">
        <f t="shared" ca="1" si="12"/>
        <v>0</v>
      </c>
      <c r="O39" s="132">
        <f t="shared" ca="1" si="13"/>
        <v>0</v>
      </c>
      <c r="P39" s="133">
        <f t="shared" ca="1" si="14"/>
        <v>0</v>
      </c>
      <c r="Q39" s="156" t="str">
        <f t="shared" ca="1" si="15"/>
        <v xml:space="preserve">クリア ! </v>
      </c>
    </row>
    <row r="40" spans="1:17" ht="13.5">
      <c r="A40" s="117">
        <v>36</v>
      </c>
      <c r="B40" s="117">
        <f t="shared" ca="1" si="8"/>
        <v>0</v>
      </c>
      <c r="C40" s="117">
        <f t="shared" ca="1" si="9"/>
        <v>0</v>
      </c>
      <c r="D40" s="117">
        <f t="shared" ca="1" si="0"/>
        <v>0</v>
      </c>
      <c r="E40" s="117">
        <f t="shared" ca="1" si="1"/>
        <v>0</v>
      </c>
      <c r="F40" s="117">
        <f t="shared" ca="1" si="2"/>
        <v>0</v>
      </c>
      <c r="G40" s="118" t="str">
        <f t="shared" ca="1" si="3"/>
        <v/>
      </c>
      <c r="H40" s="124">
        <f t="shared" ca="1" si="4"/>
        <v>0</v>
      </c>
      <c r="I40" s="125">
        <f t="shared" ca="1" si="5"/>
        <v>0</v>
      </c>
      <c r="J40" s="125">
        <f t="shared" ca="1" si="6"/>
        <v>0</v>
      </c>
      <c r="K40" s="137" t="str">
        <f t="shared" ca="1" si="10"/>
        <v/>
      </c>
      <c r="L40" s="127" t="str">
        <f t="shared" ca="1" si="7"/>
        <v/>
      </c>
      <c r="M40" s="131">
        <f t="shared" ca="1" si="11"/>
        <v>0</v>
      </c>
      <c r="N40" s="132">
        <f t="shared" ca="1" si="12"/>
        <v>0</v>
      </c>
      <c r="O40" s="132">
        <f t="shared" ca="1" si="13"/>
        <v>0</v>
      </c>
      <c r="P40" s="133">
        <f t="shared" ca="1" si="14"/>
        <v>0</v>
      </c>
      <c r="Q40" s="156" t="str">
        <f t="shared" ca="1" si="15"/>
        <v xml:space="preserve">クリア ! </v>
      </c>
    </row>
    <row r="41" spans="1:17" ht="13.5">
      <c r="A41" s="117">
        <v>37</v>
      </c>
      <c r="B41" s="117">
        <f t="shared" ca="1" si="8"/>
        <v>0</v>
      </c>
      <c r="C41" s="117">
        <f t="shared" ca="1" si="9"/>
        <v>0</v>
      </c>
      <c r="D41" s="117">
        <f t="shared" ca="1" si="0"/>
        <v>0</v>
      </c>
      <c r="E41" s="117">
        <f t="shared" ca="1" si="1"/>
        <v>0</v>
      </c>
      <c r="F41" s="117">
        <f t="shared" ca="1" si="2"/>
        <v>0</v>
      </c>
      <c r="G41" s="118" t="str">
        <f t="shared" ca="1" si="3"/>
        <v/>
      </c>
      <c r="H41" s="124">
        <f t="shared" ca="1" si="4"/>
        <v>0</v>
      </c>
      <c r="I41" s="125">
        <f t="shared" ca="1" si="5"/>
        <v>0</v>
      </c>
      <c r="J41" s="125">
        <f t="shared" ca="1" si="6"/>
        <v>0</v>
      </c>
      <c r="K41" s="137" t="str">
        <f t="shared" ca="1" si="10"/>
        <v/>
      </c>
      <c r="L41" s="127" t="str">
        <f t="shared" ca="1" si="7"/>
        <v/>
      </c>
      <c r="M41" s="131">
        <f t="shared" ca="1" si="11"/>
        <v>0</v>
      </c>
      <c r="N41" s="132">
        <f t="shared" ca="1" si="12"/>
        <v>0</v>
      </c>
      <c r="O41" s="132">
        <f t="shared" ca="1" si="13"/>
        <v>0</v>
      </c>
      <c r="P41" s="133">
        <f t="shared" ca="1" si="14"/>
        <v>0</v>
      </c>
      <c r="Q41" s="156" t="str">
        <f t="shared" ca="1" si="15"/>
        <v xml:space="preserve">クリア ! </v>
      </c>
    </row>
    <row r="42" spans="1:17" ht="13.5">
      <c r="A42" s="117">
        <v>38</v>
      </c>
      <c r="B42" s="117">
        <f t="shared" ca="1" si="8"/>
        <v>0</v>
      </c>
      <c r="C42" s="117">
        <f t="shared" ca="1" si="9"/>
        <v>0</v>
      </c>
      <c r="D42" s="117">
        <f t="shared" ca="1" si="0"/>
        <v>0</v>
      </c>
      <c r="E42" s="117">
        <f t="shared" ca="1" si="1"/>
        <v>0</v>
      </c>
      <c r="F42" s="117">
        <f t="shared" ca="1" si="2"/>
        <v>0</v>
      </c>
      <c r="G42" s="118" t="str">
        <f t="shared" ca="1" si="3"/>
        <v/>
      </c>
      <c r="H42" s="124">
        <f t="shared" ca="1" si="4"/>
        <v>0</v>
      </c>
      <c r="I42" s="125">
        <f t="shared" ca="1" si="5"/>
        <v>0</v>
      </c>
      <c r="J42" s="125">
        <f t="shared" ca="1" si="6"/>
        <v>0</v>
      </c>
      <c r="K42" s="137" t="str">
        <f t="shared" ca="1" si="10"/>
        <v/>
      </c>
      <c r="L42" s="127" t="str">
        <f t="shared" ca="1" si="7"/>
        <v/>
      </c>
      <c r="M42" s="131">
        <f t="shared" ca="1" si="11"/>
        <v>0</v>
      </c>
      <c r="N42" s="132">
        <f t="shared" ca="1" si="12"/>
        <v>0</v>
      </c>
      <c r="O42" s="132">
        <f t="shared" ca="1" si="13"/>
        <v>0</v>
      </c>
      <c r="P42" s="133">
        <f t="shared" ca="1" si="14"/>
        <v>0</v>
      </c>
      <c r="Q42" s="156" t="str">
        <f t="shared" ca="1" si="15"/>
        <v xml:space="preserve">クリア ! </v>
      </c>
    </row>
    <row r="43" spans="1:17" ht="13.5">
      <c r="A43" s="117">
        <v>39</v>
      </c>
      <c r="B43" s="117">
        <f t="shared" ca="1" si="8"/>
        <v>0</v>
      </c>
      <c r="C43" s="117">
        <f t="shared" ca="1" si="9"/>
        <v>0</v>
      </c>
      <c r="D43" s="117">
        <f t="shared" ca="1" si="0"/>
        <v>0</v>
      </c>
      <c r="E43" s="117">
        <f t="shared" ca="1" si="1"/>
        <v>0</v>
      </c>
      <c r="F43" s="117">
        <f t="shared" ca="1" si="2"/>
        <v>0</v>
      </c>
      <c r="G43" s="118" t="str">
        <f t="shared" ca="1" si="3"/>
        <v/>
      </c>
      <c r="H43" s="124">
        <f t="shared" ca="1" si="4"/>
        <v>0</v>
      </c>
      <c r="I43" s="125">
        <f t="shared" ca="1" si="5"/>
        <v>0</v>
      </c>
      <c r="J43" s="125">
        <f t="shared" ca="1" si="6"/>
        <v>0</v>
      </c>
      <c r="K43" s="137" t="str">
        <f t="shared" ca="1" si="10"/>
        <v/>
      </c>
      <c r="L43" s="127" t="str">
        <f t="shared" ca="1" si="7"/>
        <v/>
      </c>
      <c r="M43" s="131">
        <f t="shared" ca="1" si="11"/>
        <v>0</v>
      </c>
      <c r="N43" s="132">
        <f t="shared" ca="1" si="12"/>
        <v>0</v>
      </c>
      <c r="O43" s="132">
        <f t="shared" ca="1" si="13"/>
        <v>0</v>
      </c>
      <c r="P43" s="133">
        <f t="shared" ca="1" si="14"/>
        <v>0</v>
      </c>
      <c r="Q43" s="156" t="str">
        <f t="shared" ca="1" si="15"/>
        <v xml:space="preserve">クリア ! </v>
      </c>
    </row>
    <row r="44" spans="1:17" ht="13.5">
      <c r="A44" s="117">
        <v>40</v>
      </c>
      <c r="B44" s="117">
        <f t="shared" ca="1" si="8"/>
        <v>0</v>
      </c>
      <c r="C44" s="117">
        <f t="shared" ca="1" si="9"/>
        <v>0</v>
      </c>
      <c r="D44" s="117">
        <f t="shared" ca="1" si="0"/>
        <v>0</v>
      </c>
      <c r="E44" s="117">
        <f t="shared" ca="1" si="1"/>
        <v>0</v>
      </c>
      <c r="F44" s="117">
        <f t="shared" ca="1" si="2"/>
        <v>0</v>
      </c>
      <c r="G44" s="118" t="str">
        <f t="shared" ca="1" si="3"/>
        <v/>
      </c>
      <c r="H44" s="124">
        <f t="shared" ca="1" si="4"/>
        <v>0</v>
      </c>
      <c r="I44" s="125">
        <f t="shared" ca="1" si="5"/>
        <v>0</v>
      </c>
      <c r="J44" s="125">
        <f t="shared" ca="1" si="6"/>
        <v>0</v>
      </c>
      <c r="K44" s="137" t="str">
        <f t="shared" ca="1" si="10"/>
        <v/>
      </c>
      <c r="L44" s="127" t="str">
        <f t="shared" ca="1" si="7"/>
        <v/>
      </c>
      <c r="M44" s="131">
        <f t="shared" ca="1" si="11"/>
        <v>0</v>
      </c>
      <c r="N44" s="132">
        <f t="shared" ca="1" si="12"/>
        <v>0</v>
      </c>
      <c r="O44" s="132">
        <f t="shared" ca="1" si="13"/>
        <v>0</v>
      </c>
      <c r="P44" s="133">
        <f t="shared" ca="1" si="14"/>
        <v>0</v>
      </c>
      <c r="Q44" s="156" t="str">
        <f t="shared" ca="1" si="15"/>
        <v xml:space="preserve">クリア ! </v>
      </c>
    </row>
    <row r="45" spans="1:17" ht="13.5">
      <c r="A45" s="117">
        <v>41</v>
      </c>
      <c r="B45" s="117">
        <f t="shared" ca="1" si="8"/>
        <v>0</v>
      </c>
      <c r="C45" s="117">
        <f t="shared" ca="1" si="9"/>
        <v>0</v>
      </c>
      <c r="D45" s="117">
        <f t="shared" ca="1" si="0"/>
        <v>0</v>
      </c>
      <c r="E45" s="117">
        <f t="shared" ca="1" si="1"/>
        <v>0</v>
      </c>
      <c r="F45" s="117">
        <f t="shared" ca="1" si="2"/>
        <v>0</v>
      </c>
      <c r="G45" s="118" t="str">
        <f t="shared" ca="1" si="3"/>
        <v/>
      </c>
      <c r="H45" s="124">
        <f t="shared" ca="1" si="4"/>
        <v>0</v>
      </c>
      <c r="I45" s="125">
        <f t="shared" ca="1" si="5"/>
        <v>0</v>
      </c>
      <c r="J45" s="125">
        <f t="shared" ca="1" si="6"/>
        <v>0</v>
      </c>
      <c r="K45" s="137" t="str">
        <f t="shared" ca="1" si="10"/>
        <v/>
      </c>
      <c r="L45" s="127" t="str">
        <f t="shared" ca="1" si="7"/>
        <v/>
      </c>
      <c r="M45" s="131">
        <f t="shared" ca="1" si="11"/>
        <v>0</v>
      </c>
      <c r="N45" s="132">
        <f t="shared" ca="1" si="12"/>
        <v>0</v>
      </c>
      <c r="O45" s="132">
        <f t="shared" ca="1" si="13"/>
        <v>0</v>
      </c>
      <c r="P45" s="133">
        <f t="shared" ca="1" si="14"/>
        <v>0</v>
      </c>
      <c r="Q45" s="156" t="str">
        <f t="shared" ca="1" si="15"/>
        <v xml:space="preserve">クリア ! </v>
      </c>
    </row>
    <row r="46" spans="1:17" ht="13.5">
      <c r="A46" s="117">
        <v>42</v>
      </c>
      <c r="B46" s="117">
        <f t="shared" ca="1" si="8"/>
        <v>0</v>
      </c>
      <c r="C46" s="117">
        <f t="shared" ca="1" si="9"/>
        <v>0</v>
      </c>
      <c r="D46" s="117">
        <f t="shared" ca="1" si="0"/>
        <v>0</v>
      </c>
      <c r="E46" s="117">
        <f t="shared" ca="1" si="1"/>
        <v>0</v>
      </c>
      <c r="F46" s="117">
        <f t="shared" ca="1" si="2"/>
        <v>0</v>
      </c>
      <c r="G46" s="118" t="str">
        <f t="shared" ca="1" si="3"/>
        <v/>
      </c>
      <c r="H46" s="124">
        <f t="shared" ca="1" si="4"/>
        <v>0</v>
      </c>
      <c r="I46" s="125">
        <f t="shared" ca="1" si="5"/>
        <v>0</v>
      </c>
      <c r="J46" s="125">
        <f t="shared" ca="1" si="6"/>
        <v>0</v>
      </c>
      <c r="K46" s="137" t="str">
        <f t="shared" ca="1" si="10"/>
        <v/>
      </c>
      <c r="L46" s="127" t="str">
        <f t="shared" ca="1" si="7"/>
        <v/>
      </c>
      <c r="M46" s="131">
        <f t="shared" ca="1" si="11"/>
        <v>0</v>
      </c>
      <c r="N46" s="132">
        <f t="shared" ca="1" si="12"/>
        <v>0</v>
      </c>
      <c r="O46" s="132">
        <f t="shared" ca="1" si="13"/>
        <v>0</v>
      </c>
      <c r="P46" s="133">
        <f t="shared" ca="1" si="14"/>
        <v>0</v>
      </c>
      <c r="Q46" s="156" t="str">
        <f t="shared" ca="1" si="15"/>
        <v xml:space="preserve">クリア ! </v>
      </c>
    </row>
    <row r="47" spans="1:17" ht="13.5">
      <c r="A47" s="117">
        <v>43</v>
      </c>
      <c r="B47" s="117">
        <f t="shared" ca="1" si="8"/>
        <v>0</v>
      </c>
      <c r="C47" s="117">
        <f t="shared" ca="1" si="9"/>
        <v>0</v>
      </c>
      <c r="D47" s="117">
        <f t="shared" ca="1" si="0"/>
        <v>0</v>
      </c>
      <c r="E47" s="117">
        <f t="shared" ca="1" si="1"/>
        <v>0</v>
      </c>
      <c r="F47" s="117">
        <f t="shared" ca="1" si="2"/>
        <v>0</v>
      </c>
      <c r="G47" s="118" t="str">
        <f t="shared" ca="1" si="3"/>
        <v/>
      </c>
      <c r="H47" s="124">
        <f t="shared" ca="1" si="4"/>
        <v>0</v>
      </c>
      <c r="I47" s="125">
        <f t="shared" ca="1" si="5"/>
        <v>0</v>
      </c>
      <c r="J47" s="125">
        <f t="shared" ca="1" si="6"/>
        <v>0</v>
      </c>
      <c r="K47" s="137" t="str">
        <f t="shared" ca="1" si="10"/>
        <v/>
      </c>
      <c r="L47" s="127" t="str">
        <f t="shared" ca="1" si="7"/>
        <v/>
      </c>
      <c r="M47" s="131">
        <f t="shared" ca="1" si="11"/>
        <v>0</v>
      </c>
      <c r="N47" s="132">
        <f t="shared" ca="1" si="12"/>
        <v>0</v>
      </c>
      <c r="O47" s="132">
        <f t="shared" ca="1" si="13"/>
        <v>0</v>
      </c>
      <c r="P47" s="133">
        <f t="shared" ca="1" si="14"/>
        <v>0</v>
      </c>
      <c r="Q47" s="156" t="str">
        <f t="shared" ca="1" si="15"/>
        <v xml:space="preserve">クリア ! </v>
      </c>
    </row>
    <row r="48" spans="1:17" ht="13.5">
      <c r="A48" s="117">
        <v>44</v>
      </c>
      <c r="B48" s="117">
        <f t="shared" ca="1" si="8"/>
        <v>0</v>
      </c>
      <c r="C48" s="117">
        <f t="shared" ca="1" si="9"/>
        <v>0</v>
      </c>
      <c r="D48" s="117">
        <f t="shared" ca="1" si="0"/>
        <v>0</v>
      </c>
      <c r="E48" s="117">
        <f t="shared" ca="1" si="1"/>
        <v>0</v>
      </c>
      <c r="F48" s="117">
        <f t="shared" ca="1" si="2"/>
        <v>0</v>
      </c>
      <c r="G48" s="118" t="str">
        <f t="shared" ca="1" si="3"/>
        <v/>
      </c>
      <c r="H48" s="124">
        <f t="shared" ca="1" si="4"/>
        <v>0</v>
      </c>
      <c r="I48" s="125">
        <f t="shared" ca="1" si="5"/>
        <v>0</v>
      </c>
      <c r="J48" s="125">
        <f t="shared" ca="1" si="6"/>
        <v>0</v>
      </c>
      <c r="K48" s="137" t="str">
        <f t="shared" ca="1" si="10"/>
        <v/>
      </c>
      <c r="L48" s="127" t="str">
        <f t="shared" ca="1" si="7"/>
        <v/>
      </c>
      <c r="M48" s="131">
        <f t="shared" ca="1" si="11"/>
        <v>0</v>
      </c>
      <c r="N48" s="132">
        <f t="shared" ca="1" si="12"/>
        <v>0</v>
      </c>
      <c r="O48" s="132">
        <f t="shared" ca="1" si="13"/>
        <v>0</v>
      </c>
      <c r="P48" s="133">
        <f t="shared" ca="1" si="14"/>
        <v>0</v>
      </c>
      <c r="Q48" s="156" t="str">
        <f t="shared" ca="1" si="15"/>
        <v xml:space="preserve">クリア ! </v>
      </c>
    </row>
    <row r="49" spans="1:17" ht="13.5">
      <c r="A49" s="117">
        <v>45</v>
      </c>
      <c r="B49" s="117">
        <f t="shared" ca="1" si="8"/>
        <v>0</v>
      </c>
      <c r="C49" s="117">
        <f t="shared" ca="1" si="9"/>
        <v>0</v>
      </c>
      <c r="D49" s="117">
        <f t="shared" ca="1" si="0"/>
        <v>0</v>
      </c>
      <c r="E49" s="117">
        <f t="shared" ca="1" si="1"/>
        <v>0</v>
      </c>
      <c r="F49" s="117">
        <f t="shared" ca="1" si="2"/>
        <v>0</v>
      </c>
      <c r="G49" s="118" t="str">
        <f t="shared" ca="1" si="3"/>
        <v/>
      </c>
      <c r="H49" s="124">
        <f t="shared" ca="1" si="4"/>
        <v>0</v>
      </c>
      <c r="I49" s="125">
        <f t="shared" ca="1" si="5"/>
        <v>0</v>
      </c>
      <c r="J49" s="125">
        <f t="shared" ca="1" si="6"/>
        <v>0</v>
      </c>
      <c r="K49" s="137" t="str">
        <f t="shared" ca="1" si="10"/>
        <v/>
      </c>
      <c r="L49" s="127" t="str">
        <f t="shared" ca="1" si="7"/>
        <v/>
      </c>
      <c r="M49" s="131">
        <f t="shared" ca="1" si="11"/>
        <v>0</v>
      </c>
      <c r="N49" s="132">
        <f t="shared" ca="1" si="12"/>
        <v>0</v>
      </c>
      <c r="O49" s="132">
        <f t="shared" ca="1" si="13"/>
        <v>0</v>
      </c>
      <c r="P49" s="133">
        <f t="shared" ca="1" si="14"/>
        <v>0</v>
      </c>
      <c r="Q49" s="156" t="str">
        <f t="shared" ca="1" si="15"/>
        <v xml:space="preserve">クリア ! </v>
      </c>
    </row>
    <row r="50" spans="1:17" ht="13.5">
      <c r="A50" s="117">
        <v>46</v>
      </c>
      <c r="B50" s="117">
        <f t="shared" ca="1" si="8"/>
        <v>0</v>
      </c>
      <c r="C50" s="117">
        <f t="shared" ca="1" si="9"/>
        <v>0</v>
      </c>
      <c r="D50" s="117">
        <f t="shared" ca="1" si="0"/>
        <v>0</v>
      </c>
      <c r="E50" s="117">
        <f t="shared" ca="1" si="1"/>
        <v>0</v>
      </c>
      <c r="F50" s="117">
        <f t="shared" ca="1" si="2"/>
        <v>0</v>
      </c>
      <c r="G50" s="118" t="str">
        <f t="shared" ca="1" si="3"/>
        <v/>
      </c>
      <c r="H50" s="124">
        <f t="shared" ca="1" si="4"/>
        <v>0</v>
      </c>
      <c r="I50" s="125">
        <f t="shared" ca="1" si="5"/>
        <v>0</v>
      </c>
      <c r="J50" s="125">
        <f t="shared" ca="1" si="6"/>
        <v>0</v>
      </c>
      <c r="K50" s="137" t="str">
        <f t="shared" ca="1" si="10"/>
        <v/>
      </c>
      <c r="L50" s="127" t="str">
        <f t="shared" ca="1" si="7"/>
        <v/>
      </c>
      <c r="M50" s="131">
        <f t="shared" ca="1" si="11"/>
        <v>0</v>
      </c>
      <c r="N50" s="132">
        <f t="shared" ca="1" si="12"/>
        <v>0</v>
      </c>
      <c r="O50" s="132">
        <f t="shared" ca="1" si="13"/>
        <v>0</v>
      </c>
      <c r="P50" s="133">
        <f t="shared" ca="1" si="14"/>
        <v>0</v>
      </c>
      <c r="Q50" s="156" t="str">
        <f t="shared" ca="1" si="15"/>
        <v xml:space="preserve">クリア ! </v>
      </c>
    </row>
    <row r="51" spans="1:17" ht="13.5">
      <c r="A51" s="117">
        <v>47</v>
      </c>
      <c r="B51" s="117">
        <f t="shared" ca="1" si="8"/>
        <v>0</v>
      </c>
      <c r="C51" s="117">
        <f t="shared" ca="1" si="9"/>
        <v>0</v>
      </c>
      <c r="D51" s="117">
        <f t="shared" ca="1" si="0"/>
        <v>0</v>
      </c>
      <c r="E51" s="117">
        <f t="shared" ca="1" si="1"/>
        <v>0</v>
      </c>
      <c r="F51" s="117">
        <f t="shared" ca="1" si="2"/>
        <v>0</v>
      </c>
      <c r="G51" s="118" t="str">
        <f t="shared" ca="1" si="3"/>
        <v/>
      </c>
      <c r="H51" s="124">
        <f t="shared" ca="1" si="4"/>
        <v>0</v>
      </c>
      <c r="I51" s="125">
        <f t="shared" ca="1" si="5"/>
        <v>0</v>
      </c>
      <c r="J51" s="125">
        <f t="shared" ca="1" si="6"/>
        <v>0</v>
      </c>
      <c r="K51" s="137" t="str">
        <f t="shared" ca="1" si="10"/>
        <v/>
      </c>
      <c r="L51" s="127" t="str">
        <f t="shared" ca="1" si="7"/>
        <v/>
      </c>
      <c r="M51" s="131">
        <f t="shared" ca="1" si="11"/>
        <v>0</v>
      </c>
      <c r="N51" s="132">
        <f t="shared" ca="1" si="12"/>
        <v>0</v>
      </c>
      <c r="O51" s="132">
        <f t="shared" ca="1" si="13"/>
        <v>0</v>
      </c>
      <c r="P51" s="133">
        <f t="shared" ca="1" si="14"/>
        <v>0</v>
      </c>
      <c r="Q51" s="156" t="str">
        <f t="shared" ca="1" si="15"/>
        <v xml:space="preserve">クリア ! </v>
      </c>
    </row>
    <row r="52" spans="1:17" ht="13.5">
      <c r="A52" s="117">
        <v>48</v>
      </c>
      <c r="B52" s="117">
        <f t="shared" ca="1" si="8"/>
        <v>0</v>
      </c>
      <c r="C52" s="117">
        <f t="shared" ca="1" si="9"/>
        <v>0</v>
      </c>
      <c r="D52" s="117">
        <f t="shared" ca="1" si="0"/>
        <v>0</v>
      </c>
      <c r="E52" s="117">
        <f t="shared" ca="1" si="1"/>
        <v>0</v>
      </c>
      <c r="F52" s="117">
        <f t="shared" ca="1" si="2"/>
        <v>0</v>
      </c>
      <c r="G52" s="118" t="str">
        <f t="shared" ca="1" si="3"/>
        <v/>
      </c>
      <c r="H52" s="124">
        <f t="shared" ca="1" si="4"/>
        <v>0</v>
      </c>
      <c r="I52" s="125">
        <f t="shared" ca="1" si="5"/>
        <v>0</v>
      </c>
      <c r="J52" s="125">
        <f t="shared" ca="1" si="6"/>
        <v>0</v>
      </c>
      <c r="K52" s="137" t="str">
        <f t="shared" ca="1" si="10"/>
        <v/>
      </c>
      <c r="L52" s="127" t="str">
        <f t="shared" ca="1" si="7"/>
        <v/>
      </c>
      <c r="M52" s="131">
        <f t="shared" ca="1" si="11"/>
        <v>0</v>
      </c>
      <c r="N52" s="132">
        <f t="shared" ca="1" si="12"/>
        <v>0</v>
      </c>
      <c r="O52" s="132">
        <f t="shared" ca="1" si="13"/>
        <v>0</v>
      </c>
      <c r="P52" s="133">
        <f t="shared" ca="1" si="14"/>
        <v>0</v>
      </c>
      <c r="Q52" s="156" t="str">
        <f t="shared" ca="1" si="15"/>
        <v xml:space="preserve">クリア ! </v>
      </c>
    </row>
    <row r="53" spans="1:17" ht="13.5">
      <c r="A53" s="117">
        <v>49</v>
      </c>
      <c r="B53" s="117">
        <f t="shared" ca="1" si="8"/>
        <v>0</v>
      </c>
      <c r="C53" s="117">
        <f t="shared" ca="1" si="9"/>
        <v>0</v>
      </c>
      <c r="D53" s="117">
        <f t="shared" ca="1" si="0"/>
        <v>0</v>
      </c>
      <c r="E53" s="117">
        <f t="shared" ca="1" si="1"/>
        <v>0</v>
      </c>
      <c r="F53" s="117">
        <f t="shared" ca="1" si="2"/>
        <v>0</v>
      </c>
      <c r="G53" s="118" t="str">
        <f t="shared" ca="1" si="3"/>
        <v/>
      </c>
      <c r="H53" s="124">
        <f t="shared" ca="1" si="4"/>
        <v>0</v>
      </c>
      <c r="I53" s="125">
        <f t="shared" ca="1" si="5"/>
        <v>0</v>
      </c>
      <c r="J53" s="125">
        <f t="shared" ca="1" si="6"/>
        <v>0</v>
      </c>
      <c r="K53" s="137" t="str">
        <f t="shared" ca="1" si="10"/>
        <v/>
      </c>
      <c r="L53" s="127" t="str">
        <f t="shared" ca="1" si="7"/>
        <v/>
      </c>
      <c r="M53" s="131">
        <f t="shared" ca="1" si="11"/>
        <v>0</v>
      </c>
      <c r="N53" s="132">
        <f t="shared" ca="1" si="12"/>
        <v>0</v>
      </c>
      <c r="O53" s="132">
        <f t="shared" ca="1" si="13"/>
        <v>0</v>
      </c>
      <c r="P53" s="133">
        <f t="shared" ca="1" si="14"/>
        <v>0</v>
      </c>
      <c r="Q53" s="156" t="str">
        <f t="shared" ca="1" si="15"/>
        <v xml:space="preserve">クリア ! </v>
      </c>
    </row>
    <row r="54" spans="1:17" ht="13.5">
      <c r="A54" s="117">
        <v>50</v>
      </c>
      <c r="B54" s="117">
        <f t="shared" ca="1" si="8"/>
        <v>0</v>
      </c>
      <c r="C54" s="117">
        <f t="shared" ca="1" si="9"/>
        <v>0</v>
      </c>
      <c r="D54" s="117">
        <f t="shared" ca="1" si="0"/>
        <v>0</v>
      </c>
      <c r="E54" s="117">
        <f t="shared" ca="1" si="1"/>
        <v>0</v>
      </c>
      <c r="F54" s="117">
        <f t="shared" ca="1" si="2"/>
        <v>0</v>
      </c>
      <c r="G54" s="118" t="str">
        <f t="shared" ca="1" si="3"/>
        <v/>
      </c>
      <c r="H54" s="124">
        <f t="shared" ca="1" si="4"/>
        <v>0</v>
      </c>
      <c r="I54" s="125">
        <f t="shared" ca="1" si="5"/>
        <v>0</v>
      </c>
      <c r="J54" s="125">
        <f t="shared" ca="1" si="6"/>
        <v>0</v>
      </c>
      <c r="K54" s="137" t="str">
        <f t="shared" ca="1" si="10"/>
        <v/>
      </c>
      <c r="L54" s="127" t="str">
        <f t="shared" ca="1" si="7"/>
        <v/>
      </c>
      <c r="M54" s="131">
        <f t="shared" ca="1" si="11"/>
        <v>0</v>
      </c>
      <c r="N54" s="132">
        <f t="shared" ca="1" si="12"/>
        <v>0</v>
      </c>
      <c r="O54" s="132">
        <f t="shared" ca="1" si="13"/>
        <v>0</v>
      </c>
      <c r="P54" s="133">
        <f t="shared" ca="1" si="14"/>
        <v>0</v>
      </c>
      <c r="Q54" s="156" t="str">
        <f t="shared" ca="1" si="15"/>
        <v xml:space="preserve">クリア ! </v>
      </c>
    </row>
    <row r="55" spans="1:17" ht="13.5">
      <c r="A55" s="117">
        <v>51</v>
      </c>
      <c r="B55" s="117">
        <f t="shared" ca="1" si="8"/>
        <v>0</v>
      </c>
      <c r="C55" s="117">
        <f t="shared" ca="1" si="9"/>
        <v>0</v>
      </c>
      <c r="D55" s="117">
        <f t="shared" ca="1" si="0"/>
        <v>0</v>
      </c>
      <c r="E55" s="117">
        <f t="shared" ca="1" si="1"/>
        <v>0</v>
      </c>
      <c r="F55" s="117">
        <f t="shared" ca="1" si="2"/>
        <v>0</v>
      </c>
      <c r="G55" s="118" t="str">
        <f t="shared" ca="1" si="3"/>
        <v/>
      </c>
      <c r="H55" s="124">
        <f t="shared" ca="1" si="4"/>
        <v>0</v>
      </c>
      <c r="I55" s="125">
        <f t="shared" ca="1" si="5"/>
        <v>0</v>
      </c>
      <c r="J55" s="125">
        <f t="shared" ca="1" si="6"/>
        <v>0</v>
      </c>
      <c r="K55" s="137" t="str">
        <f t="shared" ca="1" si="10"/>
        <v/>
      </c>
      <c r="L55" s="127" t="str">
        <f t="shared" ca="1" si="7"/>
        <v/>
      </c>
      <c r="M55" s="131">
        <f t="shared" ca="1" si="11"/>
        <v>0</v>
      </c>
      <c r="N55" s="132">
        <f t="shared" ca="1" si="12"/>
        <v>0</v>
      </c>
      <c r="O55" s="132">
        <f t="shared" ca="1" si="13"/>
        <v>0</v>
      </c>
      <c r="P55" s="133">
        <f t="shared" ca="1" si="14"/>
        <v>0</v>
      </c>
      <c r="Q55" s="156" t="str">
        <f t="shared" ca="1" si="15"/>
        <v xml:space="preserve">クリア ! </v>
      </c>
    </row>
    <row r="56" spans="1:17" ht="13.5">
      <c r="A56" s="117">
        <v>52</v>
      </c>
      <c r="B56" s="117">
        <f t="shared" ca="1" si="8"/>
        <v>0</v>
      </c>
      <c r="C56" s="117">
        <f t="shared" ca="1" si="9"/>
        <v>0</v>
      </c>
      <c r="D56" s="117">
        <f t="shared" ca="1" si="0"/>
        <v>0</v>
      </c>
      <c r="E56" s="117">
        <f t="shared" ca="1" si="1"/>
        <v>0</v>
      </c>
      <c r="F56" s="117">
        <f t="shared" ca="1" si="2"/>
        <v>0</v>
      </c>
      <c r="G56" s="118" t="str">
        <f t="shared" ca="1" si="3"/>
        <v/>
      </c>
      <c r="H56" s="124">
        <f t="shared" ca="1" si="4"/>
        <v>0</v>
      </c>
      <c r="I56" s="125">
        <f t="shared" ca="1" si="5"/>
        <v>0</v>
      </c>
      <c r="J56" s="125">
        <f t="shared" ca="1" si="6"/>
        <v>0</v>
      </c>
      <c r="K56" s="137" t="str">
        <f t="shared" ca="1" si="10"/>
        <v/>
      </c>
      <c r="L56" s="127" t="str">
        <f t="shared" ca="1" si="7"/>
        <v/>
      </c>
      <c r="M56" s="131">
        <f t="shared" ca="1" si="11"/>
        <v>0</v>
      </c>
      <c r="N56" s="132">
        <f t="shared" ca="1" si="12"/>
        <v>0</v>
      </c>
      <c r="O56" s="132">
        <f t="shared" ca="1" si="13"/>
        <v>0</v>
      </c>
      <c r="P56" s="133">
        <f t="shared" ca="1" si="14"/>
        <v>0</v>
      </c>
      <c r="Q56" s="156" t="str">
        <f t="shared" ca="1" si="15"/>
        <v xml:space="preserve">クリア ! </v>
      </c>
    </row>
    <row r="57" spans="1:17" ht="13.5">
      <c r="A57" s="117">
        <v>53</v>
      </c>
      <c r="B57" s="117">
        <f t="shared" ca="1" si="8"/>
        <v>0</v>
      </c>
      <c r="C57" s="117">
        <f t="shared" ca="1" si="9"/>
        <v>0</v>
      </c>
      <c r="D57" s="117">
        <f t="shared" ca="1" si="0"/>
        <v>0</v>
      </c>
      <c r="E57" s="117">
        <f t="shared" ca="1" si="1"/>
        <v>0</v>
      </c>
      <c r="F57" s="117">
        <f t="shared" ca="1" si="2"/>
        <v>0</v>
      </c>
      <c r="G57" s="118" t="str">
        <f t="shared" ca="1" si="3"/>
        <v/>
      </c>
      <c r="H57" s="124">
        <f t="shared" ca="1" si="4"/>
        <v>0</v>
      </c>
      <c r="I57" s="125">
        <f t="shared" ca="1" si="5"/>
        <v>0</v>
      </c>
      <c r="J57" s="125">
        <f t="shared" ca="1" si="6"/>
        <v>0</v>
      </c>
      <c r="K57" s="137" t="str">
        <f t="shared" ca="1" si="10"/>
        <v/>
      </c>
      <c r="L57" s="127" t="str">
        <f t="shared" ca="1" si="7"/>
        <v/>
      </c>
      <c r="M57" s="131">
        <f t="shared" ca="1" si="11"/>
        <v>0</v>
      </c>
      <c r="N57" s="132">
        <f t="shared" ca="1" si="12"/>
        <v>0</v>
      </c>
      <c r="O57" s="132">
        <f t="shared" ca="1" si="13"/>
        <v>0</v>
      </c>
      <c r="P57" s="133">
        <f t="shared" ca="1" si="14"/>
        <v>0</v>
      </c>
      <c r="Q57" s="156" t="str">
        <f t="shared" ca="1" si="15"/>
        <v xml:space="preserve">クリア ! </v>
      </c>
    </row>
    <row r="58" spans="1:17" ht="13.5">
      <c r="A58" s="117">
        <v>54</v>
      </c>
      <c r="B58" s="117">
        <f t="shared" ca="1" si="8"/>
        <v>0</v>
      </c>
      <c r="C58" s="117">
        <f t="shared" ca="1" si="9"/>
        <v>0</v>
      </c>
      <c r="D58" s="117">
        <f t="shared" ca="1" si="0"/>
        <v>0</v>
      </c>
      <c r="E58" s="117">
        <f t="shared" ca="1" si="1"/>
        <v>0</v>
      </c>
      <c r="F58" s="117">
        <f t="shared" ca="1" si="2"/>
        <v>0</v>
      </c>
      <c r="G58" s="118" t="str">
        <f t="shared" ca="1" si="3"/>
        <v/>
      </c>
      <c r="H58" s="124">
        <f t="shared" ca="1" si="4"/>
        <v>0</v>
      </c>
      <c r="I58" s="125">
        <f t="shared" ca="1" si="5"/>
        <v>0</v>
      </c>
      <c r="J58" s="125">
        <f t="shared" ca="1" si="6"/>
        <v>0</v>
      </c>
      <c r="K58" s="137" t="str">
        <f t="shared" ca="1" si="10"/>
        <v/>
      </c>
      <c r="L58" s="127" t="str">
        <f t="shared" ca="1" si="7"/>
        <v/>
      </c>
      <c r="M58" s="131">
        <f t="shared" ca="1" si="11"/>
        <v>0</v>
      </c>
      <c r="N58" s="132">
        <f t="shared" ca="1" si="12"/>
        <v>0</v>
      </c>
      <c r="O58" s="132">
        <f t="shared" ca="1" si="13"/>
        <v>0</v>
      </c>
      <c r="P58" s="133">
        <f t="shared" ca="1" si="14"/>
        <v>0</v>
      </c>
      <c r="Q58" s="156" t="str">
        <f t="shared" ca="1" si="15"/>
        <v xml:space="preserve">クリア ! </v>
      </c>
    </row>
    <row r="59" spans="1:17" ht="13.5">
      <c r="A59" s="117">
        <v>55</v>
      </c>
      <c r="B59" s="117">
        <f t="shared" ca="1" si="8"/>
        <v>0</v>
      </c>
      <c r="C59" s="117">
        <f t="shared" ca="1" si="9"/>
        <v>0</v>
      </c>
      <c r="D59" s="117">
        <f t="shared" ca="1" si="0"/>
        <v>0</v>
      </c>
      <c r="E59" s="117">
        <f t="shared" ca="1" si="1"/>
        <v>0</v>
      </c>
      <c r="F59" s="117">
        <f t="shared" ca="1" si="2"/>
        <v>0</v>
      </c>
      <c r="G59" s="118" t="str">
        <f t="shared" ca="1" si="3"/>
        <v/>
      </c>
      <c r="H59" s="124">
        <f t="shared" ca="1" si="4"/>
        <v>0</v>
      </c>
      <c r="I59" s="125">
        <f t="shared" ca="1" si="5"/>
        <v>0</v>
      </c>
      <c r="J59" s="125">
        <f t="shared" ca="1" si="6"/>
        <v>0</v>
      </c>
      <c r="K59" s="137" t="str">
        <f t="shared" ca="1" si="10"/>
        <v/>
      </c>
      <c r="L59" s="127" t="str">
        <f t="shared" ca="1" si="7"/>
        <v/>
      </c>
      <c r="M59" s="131">
        <f t="shared" ca="1" si="11"/>
        <v>0</v>
      </c>
      <c r="N59" s="132">
        <f t="shared" ca="1" si="12"/>
        <v>0</v>
      </c>
      <c r="O59" s="132">
        <f t="shared" ca="1" si="13"/>
        <v>0</v>
      </c>
      <c r="P59" s="133">
        <f t="shared" ca="1" si="14"/>
        <v>0</v>
      </c>
      <c r="Q59" s="156" t="str">
        <f t="shared" ca="1" si="15"/>
        <v xml:space="preserve">クリア ! </v>
      </c>
    </row>
    <row r="60" spans="1:17" ht="13.5">
      <c r="A60" s="117">
        <v>56</v>
      </c>
      <c r="B60" s="117">
        <f t="shared" ca="1" si="8"/>
        <v>0</v>
      </c>
      <c r="C60" s="117">
        <f t="shared" ca="1" si="9"/>
        <v>0</v>
      </c>
      <c r="D60" s="117">
        <f t="shared" ca="1" si="0"/>
        <v>0</v>
      </c>
      <c r="E60" s="117">
        <f t="shared" ca="1" si="1"/>
        <v>0</v>
      </c>
      <c r="F60" s="117">
        <f t="shared" ca="1" si="2"/>
        <v>0</v>
      </c>
      <c r="G60" s="118" t="str">
        <f t="shared" ca="1" si="3"/>
        <v/>
      </c>
      <c r="H60" s="124">
        <f t="shared" ca="1" si="4"/>
        <v>0</v>
      </c>
      <c r="I60" s="125">
        <f t="shared" ca="1" si="5"/>
        <v>0</v>
      </c>
      <c r="J60" s="125">
        <f t="shared" ca="1" si="6"/>
        <v>0</v>
      </c>
      <c r="K60" s="137" t="str">
        <f t="shared" ca="1" si="10"/>
        <v/>
      </c>
      <c r="L60" s="127" t="str">
        <f t="shared" ca="1" si="7"/>
        <v/>
      </c>
      <c r="M60" s="131">
        <f t="shared" ca="1" si="11"/>
        <v>0</v>
      </c>
      <c r="N60" s="132">
        <f t="shared" ca="1" si="12"/>
        <v>0</v>
      </c>
      <c r="O60" s="132">
        <f t="shared" ca="1" si="13"/>
        <v>0</v>
      </c>
      <c r="P60" s="133">
        <f t="shared" ca="1" si="14"/>
        <v>0</v>
      </c>
      <c r="Q60" s="156" t="str">
        <f t="shared" ca="1" si="15"/>
        <v xml:space="preserve">クリア ! </v>
      </c>
    </row>
    <row r="61" spans="1:17" ht="13.5">
      <c r="A61" s="117">
        <v>57</v>
      </c>
      <c r="B61" s="117">
        <f t="shared" ca="1" si="8"/>
        <v>0</v>
      </c>
      <c r="C61" s="117">
        <f t="shared" ca="1" si="9"/>
        <v>0</v>
      </c>
      <c r="D61" s="117">
        <f t="shared" ca="1" si="0"/>
        <v>0</v>
      </c>
      <c r="E61" s="117">
        <f t="shared" ca="1" si="1"/>
        <v>0</v>
      </c>
      <c r="F61" s="117">
        <f t="shared" ca="1" si="2"/>
        <v>0</v>
      </c>
      <c r="G61" s="118" t="str">
        <f t="shared" ca="1" si="3"/>
        <v/>
      </c>
      <c r="H61" s="124">
        <f t="shared" ca="1" si="4"/>
        <v>0</v>
      </c>
      <c r="I61" s="125">
        <f t="shared" ca="1" si="5"/>
        <v>0</v>
      </c>
      <c r="J61" s="125">
        <f t="shared" ca="1" si="6"/>
        <v>0</v>
      </c>
      <c r="K61" s="137" t="str">
        <f t="shared" ca="1" si="10"/>
        <v/>
      </c>
      <c r="L61" s="127" t="str">
        <f t="shared" ca="1" si="7"/>
        <v/>
      </c>
      <c r="M61" s="131">
        <f t="shared" ca="1" si="11"/>
        <v>0</v>
      </c>
      <c r="N61" s="132">
        <f t="shared" ca="1" si="12"/>
        <v>0</v>
      </c>
      <c r="O61" s="132">
        <f t="shared" ca="1" si="13"/>
        <v>0</v>
      </c>
      <c r="P61" s="133">
        <f t="shared" ca="1" si="14"/>
        <v>0</v>
      </c>
      <c r="Q61" s="156" t="str">
        <f t="shared" ca="1" si="15"/>
        <v xml:space="preserve">クリア ! </v>
      </c>
    </row>
    <row r="62" spans="1:17" ht="13.5">
      <c r="A62" s="117">
        <v>58</v>
      </c>
      <c r="B62" s="117">
        <f t="shared" ca="1" si="8"/>
        <v>0</v>
      </c>
      <c r="C62" s="117">
        <f t="shared" ca="1" si="9"/>
        <v>0</v>
      </c>
      <c r="D62" s="117">
        <f t="shared" ca="1" si="0"/>
        <v>0</v>
      </c>
      <c r="E62" s="117">
        <f t="shared" ca="1" si="1"/>
        <v>0</v>
      </c>
      <c r="F62" s="117">
        <f t="shared" ca="1" si="2"/>
        <v>0</v>
      </c>
      <c r="G62" s="118" t="str">
        <f t="shared" ca="1" si="3"/>
        <v/>
      </c>
      <c r="H62" s="124">
        <f t="shared" ca="1" si="4"/>
        <v>0</v>
      </c>
      <c r="I62" s="125">
        <f t="shared" ca="1" si="5"/>
        <v>0</v>
      </c>
      <c r="J62" s="125">
        <f t="shared" ca="1" si="6"/>
        <v>0</v>
      </c>
      <c r="K62" s="137" t="str">
        <f t="shared" ca="1" si="10"/>
        <v/>
      </c>
      <c r="L62" s="127" t="str">
        <f t="shared" ca="1" si="7"/>
        <v/>
      </c>
      <c r="M62" s="131">
        <f t="shared" ca="1" si="11"/>
        <v>0</v>
      </c>
      <c r="N62" s="132">
        <f t="shared" ca="1" si="12"/>
        <v>0</v>
      </c>
      <c r="O62" s="132">
        <f t="shared" ca="1" si="13"/>
        <v>0</v>
      </c>
      <c r="P62" s="133">
        <f t="shared" ca="1" si="14"/>
        <v>0</v>
      </c>
      <c r="Q62" s="156" t="str">
        <f t="shared" ca="1" si="15"/>
        <v xml:space="preserve">クリア ! </v>
      </c>
    </row>
    <row r="63" spans="1:17" ht="13.5">
      <c r="A63" s="117">
        <v>59</v>
      </c>
      <c r="B63" s="117">
        <f t="shared" ca="1" si="8"/>
        <v>0</v>
      </c>
      <c r="C63" s="117">
        <f t="shared" ca="1" si="9"/>
        <v>0</v>
      </c>
      <c r="D63" s="117">
        <f t="shared" ca="1" si="0"/>
        <v>0</v>
      </c>
      <c r="E63" s="117">
        <f t="shared" ca="1" si="1"/>
        <v>0</v>
      </c>
      <c r="F63" s="117">
        <f t="shared" ca="1" si="2"/>
        <v>0</v>
      </c>
      <c r="G63" s="118" t="str">
        <f t="shared" ca="1" si="3"/>
        <v/>
      </c>
      <c r="H63" s="124">
        <f t="shared" ca="1" si="4"/>
        <v>0</v>
      </c>
      <c r="I63" s="125">
        <f t="shared" ca="1" si="5"/>
        <v>0</v>
      </c>
      <c r="J63" s="125">
        <f t="shared" ca="1" si="6"/>
        <v>0</v>
      </c>
      <c r="K63" s="137" t="str">
        <f t="shared" ca="1" si="10"/>
        <v/>
      </c>
      <c r="L63" s="127" t="str">
        <f t="shared" ca="1" si="7"/>
        <v/>
      </c>
      <c r="M63" s="131">
        <f t="shared" ca="1" si="11"/>
        <v>0</v>
      </c>
      <c r="N63" s="132">
        <f t="shared" ca="1" si="12"/>
        <v>0</v>
      </c>
      <c r="O63" s="132">
        <f t="shared" ca="1" si="13"/>
        <v>0</v>
      </c>
      <c r="P63" s="133">
        <f t="shared" ca="1" si="14"/>
        <v>0</v>
      </c>
      <c r="Q63" s="156" t="str">
        <f t="shared" ca="1" si="15"/>
        <v xml:space="preserve">クリア ! </v>
      </c>
    </row>
    <row r="64" spans="1:17" ht="13.5">
      <c r="A64" s="117">
        <v>60</v>
      </c>
      <c r="B64" s="117">
        <f t="shared" ca="1" si="8"/>
        <v>0</v>
      </c>
      <c r="C64" s="117">
        <f t="shared" ca="1" si="9"/>
        <v>0</v>
      </c>
      <c r="D64" s="117">
        <f t="shared" ca="1" si="0"/>
        <v>0</v>
      </c>
      <c r="E64" s="117">
        <f t="shared" ca="1" si="1"/>
        <v>0</v>
      </c>
      <c r="F64" s="117">
        <f t="shared" ca="1" si="2"/>
        <v>0</v>
      </c>
      <c r="G64" s="118" t="str">
        <f t="shared" ca="1" si="3"/>
        <v/>
      </c>
      <c r="H64" s="124">
        <f t="shared" ca="1" si="4"/>
        <v>0</v>
      </c>
      <c r="I64" s="125">
        <f t="shared" ca="1" si="5"/>
        <v>0</v>
      </c>
      <c r="J64" s="125">
        <f t="shared" ca="1" si="6"/>
        <v>0</v>
      </c>
      <c r="K64" s="137" t="str">
        <f t="shared" ca="1" si="10"/>
        <v/>
      </c>
      <c r="L64" s="127" t="str">
        <f t="shared" ca="1" si="7"/>
        <v/>
      </c>
      <c r="M64" s="131">
        <f t="shared" ca="1" si="11"/>
        <v>0</v>
      </c>
      <c r="N64" s="132">
        <f t="shared" ca="1" si="12"/>
        <v>0</v>
      </c>
      <c r="O64" s="132">
        <f t="shared" ca="1" si="13"/>
        <v>0</v>
      </c>
      <c r="P64" s="133">
        <f t="shared" ca="1" si="14"/>
        <v>0</v>
      </c>
      <c r="Q64" s="156" t="str">
        <f t="shared" ca="1" si="15"/>
        <v xml:space="preserve">クリア ! </v>
      </c>
    </row>
    <row r="65" spans="1:17" ht="13.5">
      <c r="A65" s="117">
        <v>61</v>
      </c>
      <c r="B65" s="117">
        <f t="shared" ca="1" si="8"/>
        <v>0</v>
      </c>
      <c r="C65" s="117">
        <f t="shared" ca="1" si="9"/>
        <v>0</v>
      </c>
      <c r="D65" s="117">
        <f t="shared" ca="1" si="0"/>
        <v>0</v>
      </c>
      <c r="E65" s="117">
        <f t="shared" ca="1" si="1"/>
        <v>0</v>
      </c>
      <c r="F65" s="117">
        <f t="shared" ca="1" si="2"/>
        <v>0</v>
      </c>
      <c r="G65" s="118" t="str">
        <f t="shared" ca="1" si="3"/>
        <v/>
      </c>
      <c r="H65" s="124">
        <f t="shared" ca="1" si="4"/>
        <v>0</v>
      </c>
      <c r="I65" s="125">
        <f t="shared" ca="1" si="5"/>
        <v>0</v>
      </c>
      <c r="J65" s="125">
        <f t="shared" ca="1" si="6"/>
        <v>0</v>
      </c>
      <c r="K65" s="137" t="str">
        <f t="shared" ca="1" si="10"/>
        <v/>
      </c>
      <c r="L65" s="127" t="str">
        <f t="shared" ca="1" si="7"/>
        <v/>
      </c>
      <c r="M65" s="131">
        <f t="shared" ca="1" si="11"/>
        <v>0</v>
      </c>
      <c r="N65" s="132">
        <f t="shared" ca="1" si="12"/>
        <v>0</v>
      </c>
      <c r="O65" s="132">
        <f t="shared" ca="1" si="13"/>
        <v>0</v>
      </c>
      <c r="P65" s="133">
        <f t="shared" ca="1" si="14"/>
        <v>0</v>
      </c>
      <c r="Q65" s="156" t="str">
        <f t="shared" ca="1" si="15"/>
        <v xml:space="preserve">クリア ! </v>
      </c>
    </row>
    <row r="66" spans="1:17" ht="13.5">
      <c r="A66" s="117">
        <v>62</v>
      </c>
      <c r="B66" s="117">
        <f t="shared" ca="1" si="8"/>
        <v>0</v>
      </c>
      <c r="C66" s="117">
        <f t="shared" ca="1" si="9"/>
        <v>0</v>
      </c>
      <c r="D66" s="117">
        <f t="shared" ca="1" si="0"/>
        <v>0</v>
      </c>
      <c r="E66" s="117">
        <f t="shared" ca="1" si="1"/>
        <v>0</v>
      </c>
      <c r="F66" s="117">
        <f t="shared" ca="1" si="2"/>
        <v>0</v>
      </c>
      <c r="G66" s="118" t="str">
        <f t="shared" ca="1" si="3"/>
        <v/>
      </c>
      <c r="H66" s="124">
        <f t="shared" ca="1" si="4"/>
        <v>0</v>
      </c>
      <c r="I66" s="125">
        <f t="shared" ca="1" si="5"/>
        <v>0</v>
      </c>
      <c r="J66" s="125">
        <f t="shared" ca="1" si="6"/>
        <v>0</v>
      </c>
      <c r="K66" s="137" t="str">
        <f t="shared" ca="1" si="10"/>
        <v/>
      </c>
      <c r="L66" s="127" t="str">
        <f t="shared" ca="1" si="7"/>
        <v/>
      </c>
      <c r="M66" s="131">
        <f t="shared" ca="1" si="11"/>
        <v>0</v>
      </c>
      <c r="N66" s="132">
        <f t="shared" ca="1" si="12"/>
        <v>0</v>
      </c>
      <c r="O66" s="132">
        <f t="shared" ca="1" si="13"/>
        <v>0</v>
      </c>
      <c r="P66" s="133">
        <f t="shared" ca="1" si="14"/>
        <v>0</v>
      </c>
      <c r="Q66" s="156" t="str">
        <f t="shared" ca="1" si="15"/>
        <v xml:space="preserve">クリア ! </v>
      </c>
    </row>
    <row r="67" spans="1:17" ht="13.5">
      <c r="A67" s="117">
        <v>63</v>
      </c>
      <c r="B67" s="117">
        <f t="shared" ca="1" si="8"/>
        <v>0</v>
      </c>
      <c r="C67" s="117">
        <f t="shared" ca="1" si="9"/>
        <v>0</v>
      </c>
      <c r="D67" s="117">
        <f t="shared" ca="1" si="0"/>
        <v>0</v>
      </c>
      <c r="E67" s="117">
        <f t="shared" ca="1" si="1"/>
        <v>0</v>
      </c>
      <c r="F67" s="117">
        <f t="shared" ca="1" si="2"/>
        <v>0</v>
      </c>
      <c r="G67" s="118" t="str">
        <f t="shared" ca="1" si="3"/>
        <v/>
      </c>
      <c r="H67" s="124">
        <f t="shared" ca="1" si="4"/>
        <v>0</v>
      </c>
      <c r="I67" s="125">
        <f t="shared" ca="1" si="5"/>
        <v>0</v>
      </c>
      <c r="J67" s="125">
        <f t="shared" ca="1" si="6"/>
        <v>0</v>
      </c>
      <c r="K67" s="137" t="str">
        <f t="shared" ca="1" si="10"/>
        <v/>
      </c>
      <c r="L67" s="127" t="str">
        <f t="shared" ca="1" si="7"/>
        <v/>
      </c>
      <c r="M67" s="131">
        <f t="shared" ca="1" si="11"/>
        <v>0</v>
      </c>
      <c r="N67" s="132">
        <f t="shared" ca="1" si="12"/>
        <v>0</v>
      </c>
      <c r="O67" s="132">
        <f t="shared" ca="1" si="13"/>
        <v>0</v>
      </c>
      <c r="P67" s="133">
        <f t="shared" ca="1" si="14"/>
        <v>0</v>
      </c>
      <c r="Q67" s="156" t="str">
        <f t="shared" ca="1" si="15"/>
        <v xml:space="preserve">クリア ! </v>
      </c>
    </row>
    <row r="68" spans="1:17" ht="13.5">
      <c r="A68" s="117">
        <v>64</v>
      </c>
      <c r="B68" s="117">
        <f t="shared" ca="1" si="8"/>
        <v>0</v>
      </c>
      <c r="C68" s="117">
        <f t="shared" ca="1" si="9"/>
        <v>0</v>
      </c>
      <c r="D68" s="117">
        <f t="shared" ca="1" si="0"/>
        <v>0</v>
      </c>
      <c r="E68" s="117">
        <f t="shared" ca="1" si="1"/>
        <v>0</v>
      </c>
      <c r="F68" s="117">
        <f t="shared" ca="1" si="2"/>
        <v>0</v>
      </c>
      <c r="G68" s="118" t="str">
        <f t="shared" ca="1" si="3"/>
        <v/>
      </c>
      <c r="H68" s="124">
        <f t="shared" ca="1" si="4"/>
        <v>0</v>
      </c>
      <c r="I68" s="125">
        <f t="shared" ca="1" si="5"/>
        <v>0</v>
      </c>
      <c r="J68" s="125">
        <f t="shared" ca="1" si="6"/>
        <v>0</v>
      </c>
      <c r="K68" s="137" t="str">
        <f t="shared" ca="1" si="10"/>
        <v/>
      </c>
      <c r="L68" s="127" t="str">
        <f t="shared" ca="1" si="7"/>
        <v/>
      </c>
      <c r="M68" s="131">
        <f t="shared" ca="1" si="11"/>
        <v>0</v>
      </c>
      <c r="N68" s="132">
        <f t="shared" ca="1" si="12"/>
        <v>0</v>
      </c>
      <c r="O68" s="132">
        <f t="shared" ca="1" si="13"/>
        <v>0</v>
      </c>
      <c r="P68" s="133">
        <f t="shared" ca="1" si="14"/>
        <v>0</v>
      </c>
      <c r="Q68" s="156" t="str">
        <f t="shared" ca="1" si="15"/>
        <v xml:space="preserve">クリア ! </v>
      </c>
    </row>
    <row r="69" spans="1:17" ht="13.5">
      <c r="A69" s="117">
        <v>65</v>
      </c>
      <c r="B69" s="117">
        <f t="shared" ca="1" si="8"/>
        <v>0</v>
      </c>
      <c r="C69" s="117">
        <f t="shared" ca="1" si="9"/>
        <v>0</v>
      </c>
      <c r="D69" s="117">
        <f ca="1" t="shared" si="16" ref="D69:D104">IFERROR(INDIRECT($A69&amp;"!B$5",TRUE),"")</f>
        <v>0</v>
      </c>
      <c r="E69" s="117">
        <f ca="1" t="shared" si="17" ref="E69:E104">IFERROR(INDIRECT($A69&amp;"!$D$18",TRUE),"")</f>
        <v>0</v>
      </c>
      <c r="F69" s="117">
        <f ca="1" t="shared" si="18" ref="F69:F104">IFERROR(COUNT(INDIRECT($A69&amp;"!$D$10:$D$17",TRUE)),"")</f>
        <v>0</v>
      </c>
      <c r="G69" s="118" t="str">
        <f ca="1" t="shared" si="19" ref="G69:G104">IFERROR(INDIRECT($A69&amp;"!N$10",TRUE),"")</f>
        <v/>
      </c>
      <c r="H69" s="124">
        <f ca="1" t="shared" si="20" ref="H69:H104">IFERROR(INDIRECT($A69&amp;"!$H$7",TRUE),"")</f>
        <v>0</v>
      </c>
      <c r="I69" s="125">
        <f ca="1" t="shared" si="21" ref="I69:I104">IFERROR(INDIRECT($A69&amp;"!$I$7",TRUE),"")</f>
        <v>0</v>
      </c>
      <c r="J69" s="125">
        <f ca="1" t="shared" si="22" ref="J69:J104">IFERROR(INDIRECT($A69&amp;"!$J$7",TRUE),"")</f>
        <v>0</v>
      </c>
      <c r="K69" s="137" t="str">
        <f t="shared" ca="1" si="10"/>
        <v/>
      </c>
      <c r="L69" s="127" t="str">
        <f ca="1" t="shared" si="23" ref="L69:L104">IFERROR(INDIRECT($A69&amp;"!$m$7",TRUE),"")</f>
        <v/>
      </c>
      <c r="M69" s="131">
        <f t="shared" ca="1" si="11"/>
        <v>0</v>
      </c>
      <c r="N69" s="132">
        <f t="shared" ca="1" si="12"/>
        <v>0</v>
      </c>
      <c r="O69" s="132">
        <f t="shared" ca="1" si="13"/>
        <v>0</v>
      </c>
      <c r="P69" s="133">
        <f t="shared" ca="1" si="14"/>
        <v>0</v>
      </c>
      <c r="Q69" s="156" t="str">
        <f t="shared" ca="1" si="15"/>
        <v xml:space="preserve">クリア ! </v>
      </c>
    </row>
    <row r="70" spans="1:17" ht="13.5">
      <c r="A70" s="117">
        <v>66</v>
      </c>
      <c r="B70" s="117">
        <f ca="1" t="shared" si="24" ref="B70:B104">IFERROR(INDIRECT($A70&amp;"!B3",TRUE),"")</f>
        <v>0</v>
      </c>
      <c r="C70" s="117">
        <f ca="1" t="shared" si="25" ref="C70:C104">IFERROR(INDIRECT($A70&amp;"!B$4",TRUE),"")</f>
        <v>0</v>
      </c>
      <c r="D70" s="117">
        <f t="shared" ca="1" si="16"/>
        <v>0</v>
      </c>
      <c r="E70" s="117">
        <f t="shared" ca="1" si="17"/>
        <v>0</v>
      </c>
      <c r="F70" s="117">
        <f t="shared" ca="1" si="18"/>
        <v>0</v>
      </c>
      <c r="G70" s="118" t="str">
        <f t="shared" ca="1" si="19"/>
        <v/>
      </c>
      <c r="H70" s="124">
        <f t="shared" ca="1" si="20"/>
        <v>0</v>
      </c>
      <c r="I70" s="125">
        <f t="shared" ca="1" si="21"/>
        <v>0</v>
      </c>
      <c r="J70" s="125">
        <f t="shared" ca="1" si="22"/>
        <v>0</v>
      </c>
      <c r="K70" s="137" t="str">
        <f ca="1" t="shared" si="26" ref="K70:K104">IFERROR(INDIRECT($A70&amp;"!$k$7",TRUE),"")</f>
        <v/>
      </c>
      <c r="L70" s="127" t="str">
        <f t="shared" ca="1" si="23"/>
        <v/>
      </c>
      <c r="M70" s="131">
        <f ca="1" t="shared" si="27" ref="M70:M104">IFERROR(INDIRECT($A70&amp;"!B$40",TRUE),"")</f>
        <v>0</v>
      </c>
      <c r="N70" s="132">
        <f ca="1" t="shared" si="28" ref="N70:N104">IFERROR(INDIRECT($A70&amp;"!c$40",TRUE),"")</f>
        <v>0</v>
      </c>
      <c r="O70" s="132">
        <f ca="1" t="shared" si="29" ref="O70:O104">IFERROR(INDIRECT($A70&amp;"!d$40",TRUE),"")</f>
        <v>0</v>
      </c>
      <c r="P70" s="133">
        <f ca="1" t="shared" si="30" ref="P70:P104">IFERROR(INDIRECT($A70&amp;"!e$40",TRUE),"")</f>
        <v>0</v>
      </c>
      <c r="Q70" s="156" t="str">
        <f ca="1" t="shared" si="31" ref="Q70:Q104">IFERROR(INDIRECT($A70&amp;"!n$3",TRUE),"")</f>
        <v xml:space="preserve">クリア ! </v>
      </c>
    </row>
    <row r="71" spans="1:17" ht="13.5">
      <c r="A71" s="117">
        <v>67</v>
      </c>
      <c r="B71" s="117">
        <f t="shared" ca="1" si="24"/>
        <v>0</v>
      </c>
      <c r="C71" s="117">
        <f t="shared" ca="1" si="25"/>
        <v>0</v>
      </c>
      <c r="D71" s="117">
        <f t="shared" ca="1" si="16"/>
        <v>0</v>
      </c>
      <c r="E71" s="117">
        <f t="shared" ca="1" si="17"/>
        <v>0</v>
      </c>
      <c r="F71" s="117">
        <f t="shared" ca="1" si="18"/>
        <v>0</v>
      </c>
      <c r="G71" s="118" t="str">
        <f t="shared" ca="1" si="19"/>
        <v/>
      </c>
      <c r="H71" s="124">
        <f t="shared" ca="1" si="20"/>
        <v>0</v>
      </c>
      <c r="I71" s="125">
        <f t="shared" ca="1" si="21"/>
        <v>0</v>
      </c>
      <c r="J71" s="125">
        <f t="shared" ca="1" si="22"/>
        <v>0</v>
      </c>
      <c r="K71" s="137" t="str">
        <f t="shared" ca="1" si="26"/>
        <v/>
      </c>
      <c r="L71" s="127" t="str">
        <f t="shared" ca="1" si="23"/>
        <v/>
      </c>
      <c r="M71" s="131">
        <f t="shared" ca="1" si="27"/>
        <v>0</v>
      </c>
      <c r="N71" s="132">
        <f t="shared" ca="1" si="28"/>
        <v>0</v>
      </c>
      <c r="O71" s="132">
        <f t="shared" ca="1" si="29"/>
        <v>0</v>
      </c>
      <c r="P71" s="133">
        <f t="shared" ca="1" si="30"/>
        <v>0</v>
      </c>
      <c r="Q71" s="156" t="str">
        <f t="shared" ca="1" si="31"/>
        <v xml:space="preserve">クリア ! </v>
      </c>
    </row>
    <row r="72" spans="1:17" ht="13.5">
      <c r="A72" s="117">
        <v>68</v>
      </c>
      <c r="B72" s="117">
        <f t="shared" ca="1" si="24"/>
        <v>0</v>
      </c>
      <c r="C72" s="117">
        <f t="shared" ca="1" si="25"/>
        <v>0</v>
      </c>
      <c r="D72" s="117">
        <f t="shared" ca="1" si="16"/>
        <v>0</v>
      </c>
      <c r="E72" s="117">
        <f t="shared" ca="1" si="17"/>
        <v>0</v>
      </c>
      <c r="F72" s="117">
        <f t="shared" ca="1" si="18"/>
        <v>0</v>
      </c>
      <c r="G72" s="118" t="str">
        <f t="shared" ca="1" si="19"/>
        <v/>
      </c>
      <c r="H72" s="124">
        <f t="shared" ca="1" si="20"/>
        <v>0</v>
      </c>
      <c r="I72" s="125">
        <f t="shared" ca="1" si="21"/>
        <v>0</v>
      </c>
      <c r="J72" s="125">
        <f t="shared" ca="1" si="22"/>
        <v>0</v>
      </c>
      <c r="K72" s="137" t="str">
        <f t="shared" ca="1" si="26"/>
        <v/>
      </c>
      <c r="L72" s="127" t="str">
        <f t="shared" ca="1" si="23"/>
        <v/>
      </c>
      <c r="M72" s="131">
        <f t="shared" ca="1" si="27"/>
        <v>0</v>
      </c>
      <c r="N72" s="132">
        <f t="shared" ca="1" si="28"/>
        <v>0</v>
      </c>
      <c r="O72" s="132">
        <f t="shared" ca="1" si="29"/>
        <v>0</v>
      </c>
      <c r="P72" s="133">
        <f t="shared" ca="1" si="30"/>
        <v>0</v>
      </c>
      <c r="Q72" s="156" t="str">
        <f t="shared" ca="1" si="31"/>
        <v xml:space="preserve">クリア ! </v>
      </c>
    </row>
    <row r="73" spans="1:17" ht="13.5">
      <c r="A73" s="117">
        <v>69</v>
      </c>
      <c r="B73" s="117">
        <f t="shared" ca="1" si="24"/>
        <v>0</v>
      </c>
      <c r="C73" s="117">
        <f t="shared" ca="1" si="25"/>
        <v>0</v>
      </c>
      <c r="D73" s="117">
        <f t="shared" ca="1" si="16"/>
        <v>0</v>
      </c>
      <c r="E73" s="117">
        <f t="shared" ca="1" si="17"/>
        <v>0</v>
      </c>
      <c r="F73" s="117">
        <f t="shared" ca="1" si="18"/>
        <v>0</v>
      </c>
      <c r="G73" s="118" t="str">
        <f t="shared" ca="1" si="19"/>
        <v/>
      </c>
      <c r="H73" s="124">
        <f t="shared" ca="1" si="20"/>
        <v>0</v>
      </c>
      <c r="I73" s="125">
        <f t="shared" ca="1" si="21"/>
        <v>0</v>
      </c>
      <c r="J73" s="125">
        <f t="shared" ca="1" si="22"/>
        <v>0</v>
      </c>
      <c r="K73" s="137" t="str">
        <f t="shared" ca="1" si="26"/>
        <v/>
      </c>
      <c r="L73" s="127" t="str">
        <f t="shared" ca="1" si="23"/>
        <v/>
      </c>
      <c r="M73" s="131">
        <f t="shared" ca="1" si="27"/>
        <v>0</v>
      </c>
      <c r="N73" s="132">
        <f t="shared" ca="1" si="28"/>
        <v>0</v>
      </c>
      <c r="O73" s="132">
        <f t="shared" ca="1" si="29"/>
        <v>0</v>
      </c>
      <c r="P73" s="133">
        <f t="shared" ca="1" si="30"/>
        <v>0</v>
      </c>
      <c r="Q73" s="156" t="str">
        <f t="shared" ca="1" si="31"/>
        <v xml:space="preserve">クリア ! </v>
      </c>
    </row>
    <row r="74" spans="1:17" ht="13.5">
      <c r="A74" s="117">
        <v>70</v>
      </c>
      <c r="B74" s="117">
        <f t="shared" ca="1" si="24"/>
        <v>0</v>
      </c>
      <c r="C74" s="117">
        <f t="shared" ca="1" si="25"/>
        <v>0</v>
      </c>
      <c r="D74" s="117">
        <f t="shared" ca="1" si="16"/>
        <v>0</v>
      </c>
      <c r="E74" s="117">
        <f t="shared" ca="1" si="17"/>
        <v>0</v>
      </c>
      <c r="F74" s="117">
        <f t="shared" ca="1" si="18"/>
        <v>0</v>
      </c>
      <c r="G74" s="118" t="str">
        <f t="shared" ca="1" si="19"/>
        <v/>
      </c>
      <c r="H74" s="124">
        <f t="shared" ca="1" si="20"/>
        <v>0</v>
      </c>
      <c r="I74" s="125">
        <f t="shared" ca="1" si="21"/>
        <v>0</v>
      </c>
      <c r="J74" s="125">
        <f t="shared" ca="1" si="22"/>
        <v>0</v>
      </c>
      <c r="K74" s="137" t="str">
        <f t="shared" ca="1" si="26"/>
        <v/>
      </c>
      <c r="L74" s="127" t="str">
        <f t="shared" ca="1" si="23"/>
        <v/>
      </c>
      <c r="M74" s="131">
        <f t="shared" ca="1" si="27"/>
        <v>0</v>
      </c>
      <c r="N74" s="132">
        <f t="shared" ca="1" si="28"/>
        <v>0</v>
      </c>
      <c r="O74" s="132">
        <f t="shared" ca="1" si="29"/>
        <v>0</v>
      </c>
      <c r="P74" s="133">
        <f t="shared" ca="1" si="30"/>
        <v>0</v>
      </c>
      <c r="Q74" s="156" t="str">
        <f t="shared" ca="1" si="31"/>
        <v xml:space="preserve">クリア ! </v>
      </c>
    </row>
    <row r="75" spans="1:17" ht="13.5">
      <c r="A75" s="117">
        <v>71</v>
      </c>
      <c r="B75" s="117">
        <f t="shared" ca="1" si="24"/>
        <v>0</v>
      </c>
      <c r="C75" s="117">
        <f t="shared" ca="1" si="25"/>
        <v>0</v>
      </c>
      <c r="D75" s="117">
        <f t="shared" ca="1" si="16"/>
        <v>0</v>
      </c>
      <c r="E75" s="117">
        <f t="shared" ca="1" si="17"/>
        <v>0</v>
      </c>
      <c r="F75" s="117">
        <f t="shared" ca="1" si="18"/>
        <v>0</v>
      </c>
      <c r="G75" s="118" t="str">
        <f t="shared" ca="1" si="19"/>
        <v/>
      </c>
      <c r="H75" s="124">
        <f t="shared" ca="1" si="20"/>
        <v>0</v>
      </c>
      <c r="I75" s="125">
        <f t="shared" ca="1" si="21"/>
        <v>0</v>
      </c>
      <c r="J75" s="125">
        <f t="shared" ca="1" si="22"/>
        <v>0</v>
      </c>
      <c r="K75" s="137" t="str">
        <f t="shared" ca="1" si="26"/>
        <v/>
      </c>
      <c r="L75" s="127" t="str">
        <f t="shared" ca="1" si="23"/>
        <v/>
      </c>
      <c r="M75" s="131">
        <f t="shared" ca="1" si="27"/>
        <v>0</v>
      </c>
      <c r="N75" s="132">
        <f t="shared" ca="1" si="28"/>
        <v>0</v>
      </c>
      <c r="O75" s="132">
        <f t="shared" ca="1" si="29"/>
        <v>0</v>
      </c>
      <c r="P75" s="133">
        <f t="shared" ca="1" si="30"/>
        <v>0</v>
      </c>
      <c r="Q75" s="156" t="str">
        <f t="shared" ca="1" si="31"/>
        <v xml:space="preserve">クリア ! </v>
      </c>
    </row>
    <row r="76" spans="1:17" ht="13.5">
      <c r="A76" s="117">
        <v>72</v>
      </c>
      <c r="B76" s="117">
        <f t="shared" ca="1" si="24"/>
        <v>0</v>
      </c>
      <c r="C76" s="117">
        <f t="shared" ca="1" si="25"/>
        <v>0</v>
      </c>
      <c r="D76" s="117">
        <f t="shared" ca="1" si="16"/>
        <v>0</v>
      </c>
      <c r="E76" s="117">
        <f t="shared" ca="1" si="17"/>
        <v>0</v>
      </c>
      <c r="F76" s="117">
        <f t="shared" ca="1" si="18"/>
        <v>0</v>
      </c>
      <c r="G76" s="118" t="str">
        <f t="shared" ca="1" si="19"/>
        <v/>
      </c>
      <c r="H76" s="124">
        <f t="shared" ca="1" si="20"/>
        <v>0</v>
      </c>
      <c r="I76" s="125">
        <f t="shared" ca="1" si="21"/>
        <v>0</v>
      </c>
      <c r="J76" s="125">
        <f t="shared" ca="1" si="22"/>
        <v>0</v>
      </c>
      <c r="K76" s="137" t="str">
        <f t="shared" ca="1" si="26"/>
        <v/>
      </c>
      <c r="L76" s="127" t="str">
        <f t="shared" ca="1" si="23"/>
        <v/>
      </c>
      <c r="M76" s="131">
        <f t="shared" ca="1" si="27"/>
        <v>0</v>
      </c>
      <c r="N76" s="132">
        <f t="shared" ca="1" si="28"/>
        <v>0</v>
      </c>
      <c r="O76" s="132">
        <f t="shared" ca="1" si="29"/>
        <v>0</v>
      </c>
      <c r="P76" s="133">
        <f t="shared" ca="1" si="30"/>
        <v>0</v>
      </c>
      <c r="Q76" s="156" t="str">
        <f t="shared" ca="1" si="31"/>
        <v xml:space="preserve">クリア ! </v>
      </c>
    </row>
    <row r="77" spans="1:17" ht="13.5">
      <c r="A77" s="117">
        <v>73</v>
      </c>
      <c r="B77" s="117">
        <f t="shared" ca="1" si="24"/>
        <v>0</v>
      </c>
      <c r="C77" s="117">
        <f t="shared" ca="1" si="25"/>
        <v>0</v>
      </c>
      <c r="D77" s="117">
        <f t="shared" ca="1" si="16"/>
        <v>0</v>
      </c>
      <c r="E77" s="117">
        <f t="shared" ca="1" si="17"/>
        <v>0</v>
      </c>
      <c r="F77" s="117">
        <f t="shared" ca="1" si="18"/>
        <v>0</v>
      </c>
      <c r="G77" s="118" t="str">
        <f t="shared" ca="1" si="19"/>
        <v/>
      </c>
      <c r="H77" s="124">
        <f t="shared" ca="1" si="20"/>
        <v>0</v>
      </c>
      <c r="I77" s="125">
        <f t="shared" ca="1" si="21"/>
        <v>0</v>
      </c>
      <c r="J77" s="125">
        <f t="shared" ca="1" si="22"/>
        <v>0</v>
      </c>
      <c r="K77" s="137" t="str">
        <f t="shared" ca="1" si="26"/>
        <v/>
      </c>
      <c r="L77" s="127" t="str">
        <f t="shared" ca="1" si="23"/>
        <v/>
      </c>
      <c r="M77" s="131">
        <f t="shared" ca="1" si="27"/>
        <v>0</v>
      </c>
      <c r="N77" s="132">
        <f t="shared" ca="1" si="28"/>
        <v>0</v>
      </c>
      <c r="O77" s="132">
        <f t="shared" ca="1" si="29"/>
        <v>0</v>
      </c>
      <c r="P77" s="133">
        <f t="shared" ca="1" si="30"/>
        <v>0</v>
      </c>
      <c r="Q77" s="156" t="str">
        <f t="shared" ca="1" si="31"/>
        <v xml:space="preserve">クリア ! </v>
      </c>
    </row>
    <row r="78" spans="1:17" ht="13.5">
      <c r="A78" s="117">
        <v>74</v>
      </c>
      <c r="B78" s="117">
        <f t="shared" ca="1" si="24"/>
        <v>0</v>
      </c>
      <c r="C78" s="117">
        <f t="shared" ca="1" si="25"/>
        <v>0</v>
      </c>
      <c r="D78" s="117">
        <f t="shared" ca="1" si="16"/>
        <v>0</v>
      </c>
      <c r="E78" s="117">
        <f t="shared" ca="1" si="17"/>
        <v>0</v>
      </c>
      <c r="F78" s="117">
        <f t="shared" ca="1" si="18"/>
        <v>0</v>
      </c>
      <c r="G78" s="118" t="str">
        <f t="shared" ca="1" si="19"/>
        <v/>
      </c>
      <c r="H78" s="124">
        <f t="shared" ca="1" si="20"/>
        <v>0</v>
      </c>
      <c r="I78" s="125">
        <f t="shared" ca="1" si="21"/>
        <v>0</v>
      </c>
      <c r="J78" s="125">
        <f t="shared" ca="1" si="22"/>
        <v>0</v>
      </c>
      <c r="K78" s="137" t="str">
        <f t="shared" ca="1" si="26"/>
        <v/>
      </c>
      <c r="L78" s="127" t="str">
        <f t="shared" ca="1" si="23"/>
        <v/>
      </c>
      <c r="M78" s="131">
        <f t="shared" ca="1" si="27"/>
        <v>0</v>
      </c>
      <c r="N78" s="132">
        <f t="shared" ca="1" si="28"/>
        <v>0</v>
      </c>
      <c r="O78" s="132">
        <f t="shared" ca="1" si="29"/>
        <v>0</v>
      </c>
      <c r="P78" s="133">
        <f t="shared" ca="1" si="30"/>
        <v>0</v>
      </c>
      <c r="Q78" s="156" t="str">
        <f t="shared" ca="1" si="31"/>
        <v xml:space="preserve">クリア ! </v>
      </c>
    </row>
    <row r="79" spans="1:17" ht="13.5">
      <c r="A79" s="117">
        <v>75</v>
      </c>
      <c r="B79" s="117">
        <f t="shared" ca="1" si="24"/>
        <v>0</v>
      </c>
      <c r="C79" s="117">
        <f t="shared" ca="1" si="25"/>
        <v>0</v>
      </c>
      <c r="D79" s="117">
        <f t="shared" ca="1" si="16"/>
        <v>0</v>
      </c>
      <c r="E79" s="117">
        <f t="shared" ca="1" si="17"/>
        <v>0</v>
      </c>
      <c r="F79" s="117">
        <f t="shared" ca="1" si="18"/>
        <v>0</v>
      </c>
      <c r="G79" s="118" t="str">
        <f t="shared" ca="1" si="19"/>
        <v/>
      </c>
      <c r="H79" s="124">
        <f t="shared" ca="1" si="20"/>
        <v>0</v>
      </c>
      <c r="I79" s="125">
        <f t="shared" ca="1" si="21"/>
        <v>0</v>
      </c>
      <c r="J79" s="125">
        <f t="shared" ca="1" si="22"/>
        <v>0</v>
      </c>
      <c r="K79" s="137" t="str">
        <f t="shared" ca="1" si="26"/>
        <v/>
      </c>
      <c r="L79" s="127" t="str">
        <f t="shared" ca="1" si="23"/>
        <v/>
      </c>
      <c r="M79" s="131">
        <f t="shared" ca="1" si="27"/>
        <v>0</v>
      </c>
      <c r="N79" s="132">
        <f t="shared" ca="1" si="28"/>
        <v>0</v>
      </c>
      <c r="O79" s="132">
        <f t="shared" ca="1" si="29"/>
        <v>0</v>
      </c>
      <c r="P79" s="133">
        <f t="shared" ca="1" si="30"/>
        <v>0</v>
      </c>
      <c r="Q79" s="156" t="str">
        <f t="shared" ca="1" si="31"/>
        <v xml:space="preserve">クリア ! </v>
      </c>
    </row>
    <row r="80" spans="1:17" ht="13.5">
      <c r="A80" s="117">
        <v>76</v>
      </c>
      <c r="B80" s="117">
        <f t="shared" ca="1" si="24"/>
        <v>0</v>
      </c>
      <c r="C80" s="117">
        <f t="shared" ca="1" si="25"/>
        <v>0</v>
      </c>
      <c r="D80" s="117">
        <f t="shared" ca="1" si="16"/>
        <v>0</v>
      </c>
      <c r="E80" s="117">
        <f t="shared" ca="1" si="17"/>
        <v>0</v>
      </c>
      <c r="F80" s="117">
        <f t="shared" ca="1" si="18"/>
        <v>0</v>
      </c>
      <c r="G80" s="118" t="str">
        <f t="shared" ca="1" si="19"/>
        <v/>
      </c>
      <c r="H80" s="124">
        <f t="shared" ca="1" si="20"/>
        <v>0</v>
      </c>
      <c r="I80" s="125">
        <f t="shared" ca="1" si="21"/>
        <v>0</v>
      </c>
      <c r="J80" s="125">
        <f t="shared" ca="1" si="22"/>
        <v>0</v>
      </c>
      <c r="K80" s="137" t="str">
        <f t="shared" ca="1" si="26"/>
        <v/>
      </c>
      <c r="L80" s="127" t="str">
        <f t="shared" ca="1" si="23"/>
        <v/>
      </c>
      <c r="M80" s="131">
        <f t="shared" ca="1" si="27"/>
        <v>0</v>
      </c>
      <c r="N80" s="132">
        <f t="shared" ca="1" si="28"/>
        <v>0</v>
      </c>
      <c r="O80" s="132">
        <f t="shared" ca="1" si="29"/>
        <v>0</v>
      </c>
      <c r="P80" s="133">
        <f t="shared" ca="1" si="30"/>
        <v>0</v>
      </c>
      <c r="Q80" s="156" t="str">
        <f t="shared" ca="1" si="31"/>
        <v xml:space="preserve">クリア ! </v>
      </c>
    </row>
    <row r="81" spans="1:17" ht="13.5">
      <c r="A81" s="117">
        <v>77</v>
      </c>
      <c r="B81" s="117">
        <f t="shared" ca="1" si="24"/>
        <v>0</v>
      </c>
      <c r="C81" s="117">
        <f t="shared" ca="1" si="25"/>
        <v>0</v>
      </c>
      <c r="D81" s="117">
        <f t="shared" ca="1" si="16"/>
        <v>0</v>
      </c>
      <c r="E81" s="117">
        <f t="shared" ca="1" si="17"/>
        <v>0</v>
      </c>
      <c r="F81" s="117">
        <f t="shared" ca="1" si="18"/>
        <v>0</v>
      </c>
      <c r="G81" s="118" t="str">
        <f t="shared" ca="1" si="19"/>
        <v/>
      </c>
      <c r="H81" s="124">
        <f t="shared" ca="1" si="20"/>
        <v>0</v>
      </c>
      <c r="I81" s="125">
        <f t="shared" ca="1" si="21"/>
        <v>0</v>
      </c>
      <c r="J81" s="125">
        <f t="shared" ca="1" si="22"/>
        <v>0</v>
      </c>
      <c r="K81" s="137" t="str">
        <f t="shared" ca="1" si="26"/>
        <v/>
      </c>
      <c r="L81" s="127" t="str">
        <f t="shared" ca="1" si="23"/>
        <v/>
      </c>
      <c r="M81" s="131">
        <f t="shared" ca="1" si="27"/>
        <v>0</v>
      </c>
      <c r="N81" s="132">
        <f t="shared" ca="1" si="28"/>
        <v>0</v>
      </c>
      <c r="O81" s="132">
        <f t="shared" ca="1" si="29"/>
        <v>0</v>
      </c>
      <c r="P81" s="133">
        <f t="shared" ca="1" si="30"/>
        <v>0</v>
      </c>
      <c r="Q81" s="156" t="str">
        <f t="shared" ca="1" si="31"/>
        <v xml:space="preserve">クリア ! </v>
      </c>
    </row>
    <row r="82" spans="1:17" ht="13.5">
      <c r="A82" s="117">
        <v>78</v>
      </c>
      <c r="B82" s="117">
        <f t="shared" ca="1" si="24"/>
        <v>0</v>
      </c>
      <c r="C82" s="117">
        <f t="shared" ca="1" si="25"/>
        <v>0</v>
      </c>
      <c r="D82" s="117">
        <f t="shared" ca="1" si="16"/>
        <v>0</v>
      </c>
      <c r="E82" s="117">
        <f t="shared" ca="1" si="17"/>
        <v>0</v>
      </c>
      <c r="F82" s="117">
        <f t="shared" ca="1" si="18"/>
        <v>0</v>
      </c>
      <c r="G82" s="118" t="str">
        <f t="shared" ca="1" si="19"/>
        <v/>
      </c>
      <c r="H82" s="124">
        <f t="shared" ca="1" si="20"/>
        <v>0</v>
      </c>
      <c r="I82" s="125">
        <f t="shared" ca="1" si="21"/>
        <v>0</v>
      </c>
      <c r="J82" s="125">
        <f t="shared" ca="1" si="22"/>
        <v>0</v>
      </c>
      <c r="K82" s="137" t="str">
        <f t="shared" ca="1" si="26"/>
        <v/>
      </c>
      <c r="L82" s="127" t="str">
        <f t="shared" ca="1" si="23"/>
        <v/>
      </c>
      <c r="M82" s="131">
        <f t="shared" ca="1" si="27"/>
        <v>0</v>
      </c>
      <c r="N82" s="132">
        <f t="shared" ca="1" si="28"/>
        <v>0</v>
      </c>
      <c r="O82" s="132">
        <f t="shared" ca="1" si="29"/>
        <v>0</v>
      </c>
      <c r="P82" s="133">
        <f t="shared" ca="1" si="30"/>
        <v>0</v>
      </c>
      <c r="Q82" s="156" t="str">
        <f t="shared" ca="1" si="31"/>
        <v xml:space="preserve">クリア ! </v>
      </c>
    </row>
    <row r="83" spans="1:17" ht="13.5">
      <c r="A83" s="117">
        <v>79</v>
      </c>
      <c r="B83" s="117">
        <f t="shared" ca="1" si="24"/>
        <v>0</v>
      </c>
      <c r="C83" s="117">
        <f t="shared" ca="1" si="25"/>
        <v>0</v>
      </c>
      <c r="D83" s="117">
        <f t="shared" ca="1" si="16"/>
        <v>0</v>
      </c>
      <c r="E83" s="117">
        <f t="shared" ca="1" si="17"/>
        <v>0</v>
      </c>
      <c r="F83" s="117">
        <f t="shared" ca="1" si="18"/>
        <v>0</v>
      </c>
      <c r="G83" s="118" t="str">
        <f t="shared" ca="1" si="19"/>
        <v/>
      </c>
      <c r="H83" s="124">
        <f t="shared" ca="1" si="20"/>
        <v>0</v>
      </c>
      <c r="I83" s="125">
        <f t="shared" ca="1" si="21"/>
        <v>0</v>
      </c>
      <c r="J83" s="125">
        <f t="shared" ca="1" si="22"/>
        <v>0</v>
      </c>
      <c r="K83" s="137" t="str">
        <f t="shared" ca="1" si="26"/>
        <v/>
      </c>
      <c r="L83" s="127" t="str">
        <f t="shared" ca="1" si="23"/>
        <v/>
      </c>
      <c r="M83" s="131">
        <f t="shared" ca="1" si="27"/>
        <v>0</v>
      </c>
      <c r="N83" s="132">
        <f t="shared" ca="1" si="28"/>
        <v>0</v>
      </c>
      <c r="O83" s="132">
        <f t="shared" ca="1" si="29"/>
        <v>0</v>
      </c>
      <c r="P83" s="133">
        <f t="shared" ca="1" si="30"/>
        <v>0</v>
      </c>
      <c r="Q83" s="156" t="str">
        <f t="shared" ca="1" si="31"/>
        <v xml:space="preserve">クリア ! </v>
      </c>
    </row>
    <row r="84" spans="1:17" ht="13.5">
      <c r="A84" s="117">
        <v>80</v>
      </c>
      <c r="B84" s="117">
        <f t="shared" ca="1" si="24"/>
        <v>0</v>
      </c>
      <c r="C84" s="117">
        <f t="shared" ca="1" si="25"/>
        <v>0</v>
      </c>
      <c r="D84" s="117">
        <f t="shared" ca="1" si="16"/>
        <v>0</v>
      </c>
      <c r="E84" s="117">
        <f t="shared" ca="1" si="17"/>
        <v>0</v>
      </c>
      <c r="F84" s="117">
        <f t="shared" ca="1" si="18"/>
        <v>0</v>
      </c>
      <c r="G84" s="118" t="str">
        <f t="shared" ca="1" si="19"/>
        <v/>
      </c>
      <c r="H84" s="124">
        <f t="shared" ca="1" si="20"/>
        <v>0</v>
      </c>
      <c r="I84" s="125">
        <f t="shared" ca="1" si="21"/>
        <v>0</v>
      </c>
      <c r="J84" s="125">
        <f t="shared" ca="1" si="22"/>
        <v>0</v>
      </c>
      <c r="K84" s="137" t="str">
        <f t="shared" ca="1" si="26"/>
        <v/>
      </c>
      <c r="L84" s="127" t="str">
        <f t="shared" ca="1" si="23"/>
        <v/>
      </c>
      <c r="M84" s="131">
        <f t="shared" ca="1" si="27"/>
        <v>0</v>
      </c>
      <c r="N84" s="132">
        <f t="shared" ca="1" si="28"/>
        <v>0</v>
      </c>
      <c r="O84" s="132">
        <f t="shared" ca="1" si="29"/>
        <v>0</v>
      </c>
      <c r="P84" s="133">
        <f t="shared" ca="1" si="30"/>
        <v>0</v>
      </c>
      <c r="Q84" s="156" t="str">
        <f t="shared" ca="1" si="31"/>
        <v xml:space="preserve">クリア ! </v>
      </c>
    </row>
    <row r="85" spans="1:17" ht="13.5">
      <c r="A85" s="117">
        <v>81</v>
      </c>
      <c r="B85" s="117">
        <f t="shared" ca="1" si="24"/>
        <v>0</v>
      </c>
      <c r="C85" s="117">
        <f t="shared" ca="1" si="25"/>
        <v>0</v>
      </c>
      <c r="D85" s="117">
        <f t="shared" ca="1" si="16"/>
        <v>0</v>
      </c>
      <c r="E85" s="117">
        <f t="shared" ca="1" si="17"/>
        <v>0</v>
      </c>
      <c r="F85" s="117">
        <f t="shared" ca="1" si="18"/>
        <v>0</v>
      </c>
      <c r="G85" s="118" t="str">
        <f t="shared" ca="1" si="19"/>
        <v/>
      </c>
      <c r="H85" s="124">
        <f t="shared" ca="1" si="20"/>
        <v>0</v>
      </c>
      <c r="I85" s="125">
        <f t="shared" ca="1" si="21"/>
        <v>0</v>
      </c>
      <c r="J85" s="125">
        <f t="shared" ca="1" si="22"/>
        <v>0</v>
      </c>
      <c r="K85" s="137" t="str">
        <f t="shared" ca="1" si="26"/>
        <v/>
      </c>
      <c r="L85" s="127" t="str">
        <f t="shared" ca="1" si="23"/>
        <v/>
      </c>
      <c r="M85" s="131">
        <f t="shared" ca="1" si="27"/>
        <v>0</v>
      </c>
      <c r="N85" s="132">
        <f t="shared" ca="1" si="28"/>
        <v>0</v>
      </c>
      <c r="O85" s="132">
        <f t="shared" ca="1" si="29"/>
        <v>0</v>
      </c>
      <c r="P85" s="133">
        <f t="shared" ca="1" si="30"/>
        <v>0</v>
      </c>
      <c r="Q85" s="156" t="str">
        <f t="shared" ca="1" si="31"/>
        <v xml:space="preserve">クリア ! </v>
      </c>
    </row>
    <row r="86" spans="1:17" ht="13.5">
      <c r="A86" s="117">
        <v>82</v>
      </c>
      <c r="B86" s="117">
        <f t="shared" ca="1" si="24"/>
        <v>0</v>
      </c>
      <c r="C86" s="117">
        <f t="shared" ca="1" si="25"/>
        <v>0</v>
      </c>
      <c r="D86" s="117">
        <f t="shared" ca="1" si="16"/>
        <v>0</v>
      </c>
      <c r="E86" s="117">
        <f t="shared" ca="1" si="17"/>
        <v>0</v>
      </c>
      <c r="F86" s="117">
        <f t="shared" ca="1" si="18"/>
        <v>0</v>
      </c>
      <c r="G86" s="118" t="str">
        <f t="shared" ca="1" si="19"/>
        <v/>
      </c>
      <c r="H86" s="124">
        <f t="shared" ca="1" si="20"/>
        <v>0</v>
      </c>
      <c r="I86" s="125">
        <f t="shared" ca="1" si="21"/>
        <v>0</v>
      </c>
      <c r="J86" s="125">
        <f t="shared" ca="1" si="22"/>
        <v>0</v>
      </c>
      <c r="K86" s="137" t="str">
        <f t="shared" ca="1" si="26"/>
        <v/>
      </c>
      <c r="L86" s="127" t="str">
        <f t="shared" ca="1" si="23"/>
        <v/>
      </c>
      <c r="M86" s="131">
        <f t="shared" ca="1" si="27"/>
        <v>0</v>
      </c>
      <c r="N86" s="132">
        <f t="shared" ca="1" si="28"/>
        <v>0</v>
      </c>
      <c r="O86" s="132">
        <f t="shared" ca="1" si="29"/>
        <v>0</v>
      </c>
      <c r="P86" s="133">
        <f t="shared" ca="1" si="30"/>
        <v>0</v>
      </c>
      <c r="Q86" s="156" t="str">
        <f t="shared" ca="1" si="31"/>
        <v xml:space="preserve">クリア ! </v>
      </c>
    </row>
    <row r="87" spans="1:17" ht="13.5">
      <c r="A87" s="117">
        <v>83</v>
      </c>
      <c r="B87" s="117">
        <f t="shared" ca="1" si="24"/>
        <v>0</v>
      </c>
      <c r="C87" s="117">
        <f t="shared" ca="1" si="25"/>
        <v>0</v>
      </c>
      <c r="D87" s="117">
        <f t="shared" ca="1" si="16"/>
        <v>0</v>
      </c>
      <c r="E87" s="117">
        <f t="shared" ca="1" si="17"/>
        <v>0</v>
      </c>
      <c r="F87" s="117">
        <f t="shared" ca="1" si="18"/>
        <v>0</v>
      </c>
      <c r="G87" s="118" t="str">
        <f t="shared" ca="1" si="19"/>
        <v/>
      </c>
      <c r="H87" s="124">
        <f t="shared" ca="1" si="20"/>
        <v>0</v>
      </c>
      <c r="I87" s="125">
        <f t="shared" ca="1" si="21"/>
        <v>0</v>
      </c>
      <c r="J87" s="125">
        <f t="shared" ca="1" si="22"/>
        <v>0</v>
      </c>
      <c r="K87" s="137" t="str">
        <f t="shared" ca="1" si="26"/>
        <v/>
      </c>
      <c r="L87" s="127" t="str">
        <f t="shared" ca="1" si="23"/>
        <v/>
      </c>
      <c r="M87" s="131">
        <f t="shared" ca="1" si="27"/>
        <v>0</v>
      </c>
      <c r="N87" s="132">
        <f t="shared" ca="1" si="28"/>
        <v>0</v>
      </c>
      <c r="O87" s="132">
        <f t="shared" ca="1" si="29"/>
        <v>0</v>
      </c>
      <c r="P87" s="133">
        <f t="shared" ca="1" si="30"/>
        <v>0</v>
      </c>
      <c r="Q87" s="156" t="str">
        <f t="shared" ca="1" si="31"/>
        <v xml:space="preserve">クリア ! </v>
      </c>
    </row>
    <row r="88" spans="1:17" ht="13.5">
      <c r="A88" s="117">
        <v>84</v>
      </c>
      <c r="B88" s="117">
        <f t="shared" ca="1" si="24"/>
        <v>0</v>
      </c>
      <c r="C88" s="117">
        <f t="shared" ca="1" si="25"/>
        <v>0</v>
      </c>
      <c r="D88" s="117">
        <f t="shared" ca="1" si="16"/>
        <v>0</v>
      </c>
      <c r="E88" s="117">
        <f t="shared" ca="1" si="17"/>
        <v>0</v>
      </c>
      <c r="F88" s="117">
        <f t="shared" ca="1" si="18"/>
        <v>0</v>
      </c>
      <c r="G88" s="118" t="str">
        <f t="shared" ca="1" si="19"/>
        <v/>
      </c>
      <c r="H88" s="124">
        <f t="shared" ca="1" si="20"/>
        <v>0</v>
      </c>
      <c r="I88" s="125">
        <f t="shared" ca="1" si="21"/>
        <v>0</v>
      </c>
      <c r="J88" s="125">
        <f t="shared" ca="1" si="22"/>
        <v>0</v>
      </c>
      <c r="K88" s="137" t="str">
        <f t="shared" ca="1" si="26"/>
        <v/>
      </c>
      <c r="L88" s="127" t="str">
        <f t="shared" ca="1" si="23"/>
        <v/>
      </c>
      <c r="M88" s="131">
        <f t="shared" ca="1" si="27"/>
        <v>0</v>
      </c>
      <c r="N88" s="132">
        <f t="shared" ca="1" si="28"/>
        <v>0</v>
      </c>
      <c r="O88" s="132">
        <f t="shared" ca="1" si="29"/>
        <v>0</v>
      </c>
      <c r="P88" s="133">
        <f t="shared" ca="1" si="30"/>
        <v>0</v>
      </c>
      <c r="Q88" s="156" t="str">
        <f t="shared" ca="1" si="31"/>
        <v xml:space="preserve">クリア ! </v>
      </c>
    </row>
    <row r="89" spans="1:17" ht="13.5">
      <c r="A89" s="117">
        <v>85</v>
      </c>
      <c r="B89" s="117">
        <f t="shared" ca="1" si="24"/>
        <v>0</v>
      </c>
      <c r="C89" s="117">
        <f t="shared" ca="1" si="25"/>
        <v>0</v>
      </c>
      <c r="D89" s="117">
        <f t="shared" ca="1" si="16"/>
        <v>0</v>
      </c>
      <c r="E89" s="117">
        <f t="shared" ca="1" si="17"/>
        <v>0</v>
      </c>
      <c r="F89" s="117">
        <f t="shared" ca="1" si="18"/>
        <v>0</v>
      </c>
      <c r="G89" s="118" t="str">
        <f t="shared" ca="1" si="19"/>
        <v/>
      </c>
      <c r="H89" s="124">
        <f t="shared" ca="1" si="20"/>
        <v>0</v>
      </c>
      <c r="I89" s="125">
        <f t="shared" ca="1" si="21"/>
        <v>0</v>
      </c>
      <c r="J89" s="125">
        <f t="shared" ca="1" si="22"/>
        <v>0</v>
      </c>
      <c r="K89" s="137" t="str">
        <f t="shared" ca="1" si="26"/>
        <v/>
      </c>
      <c r="L89" s="127" t="str">
        <f t="shared" ca="1" si="23"/>
        <v/>
      </c>
      <c r="M89" s="131">
        <f t="shared" ca="1" si="27"/>
        <v>0</v>
      </c>
      <c r="N89" s="132">
        <f t="shared" ca="1" si="28"/>
        <v>0</v>
      </c>
      <c r="O89" s="132">
        <f t="shared" ca="1" si="29"/>
        <v>0</v>
      </c>
      <c r="P89" s="133">
        <f t="shared" ca="1" si="30"/>
        <v>0</v>
      </c>
      <c r="Q89" s="156" t="str">
        <f t="shared" ca="1" si="31"/>
        <v xml:space="preserve">クリア ! </v>
      </c>
    </row>
    <row r="90" spans="1:17" ht="13.5">
      <c r="A90" s="117">
        <v>86</v>
      </c>
      <c r="B90" s="117">
        <f t="shared" ca="1" si="24"/>
        <v>0</v>
      </c>
      <c r="C90" s="117">
        <f t="shared" ca="1" si="25"/>
        <v>0</v>
      </c>
      <c r="D90" s="117">
        <f t="shared" ca="1" si="16"/>
        <v>0</v>
      </c>
      <c r="E90" s="117">
        <f t="shared" ca="1" si="17"/>
        <v>0</v>
      </c>
      <c r="F90" s="117">
        <f t="shared" ca="1" si="18"/>
        <v>0</v>
      </c>
      <c r="G90" s="118" t="str">
        <f t="shared" ca="1" si="19"/>
        <v/>
      </c>
      <c r="H90" s="124">
        <f t="shared" ca="1" si="20"/>
        <v>0</v>
      </c>
      <c r="I90" s="125">
        <f t="shared" ca="1" si="21"/>
        <v>0</v>
      </c>
      <c r="J90" s="125">
        <f t="shared" ca="1" si="22"/>
        <v>0</v>
      </c>
      <c r="K90" s="137" t="str">
        <f t="shared" ca="1" si="26"/>
        <v/>
      </c>
      <c r="L90" s="127" t="str">
        <f t="shared" ca="1" si="23"/>
        <v/>
      </c>
      <c r="M90" s="131">
        <f t="shared" ca="1" si="27"/>
        <v>0</v>
      </c>
      <c r="N90" s="132">
        <f t="shared" ca="1" si="28"/>
        <v>0</v>
      </c>
      <c r="O90" s="132">
        <f t="shared" ca="1" si="29"/>
        <v>0</v>
      </c>
      <c r="P90" s="133">
        <f t="shared" ca="1" si="30"/>
        <v>0</v>
      </c>
      <c r="Q90" s="156" t="str">
        <f t="shared" ca="1" si="31"/>
        <v xml:space="preserve">クリア ! </v>
      </c>
    </row>
    <row r="91" spans="1:17" ht="13.5">
      <c r="A91" s="117">
        <v>87</v>
      </c>
      <c r="B91" s="117">
        <f t="shared" ca="1" si="24"/>
        <v>0</v>
      </c>
      <c r="C91" s="117">
        <f t="shared" ca="1" si="25"/>
        <v>0</v>
      </c>
      <c r="D91" s="117">
        <f t="shared" ca="1" si="16"/>
        <v>0</v>
      </c>
      <c r="E91" s="117">
        <f t="shared" ca="1" si="17"/>
        <v>0</v>
      </c>
      <c r="F91" s="117">
        <f t="shared" ca="1" si="18"/>
        <v>0</v>
      </c>
      <c r="G91" s="118" t="str">
        <f t="shared" ca="1" si="19"/>
        <v/>
      </c>
      <c r="H91" s="124">
        <f t="shared" ca="1" si="20"/>
        <v>0</v>
      </c>
      <c r="I91" s="125">
        <f t="shared" ca="1" si="21"/>
        <v>0</v>
      </c>
      <c r="J91" s="125">
        <f t="shared" ca="1" si="22"/>
        <v>0</v>
      </c>
      <c r="K91" s="137" t="str">
        <f t="shared" ca="1" si="26"/>
        <v/>
      </c>
      <c r="L91" s="127" t="str">
        <f t="shared" ca="1" si="23"/>
        <v/>
      </c>
      <c r="M91" s="131">
        <f t="shared" ca="1" si="27"/>
        <v>0</v>
      </c>
      <c r="N91" s="132">
        <f t="shared" ca="1" si="28"/>
        <v>0</v>
      </c>
      <c r="O91" s="132">
        <f t="shared" ca="1" si="29"/>
        <v>0</v>
      </c>
      <c r="P91" s="133">
        <f t="shared" ca="1" si="30"/>
        <v>0</v>
      </c>
      <c r="Q91" s="156" t="str">
        <f t="shared" ca="1" si="31"/>
        <v xml:space="preserve">クリア ! </v>
      </c>
    </row>
    <row r="92" spans="1:17" ht="13.5">
      <c r="A92" s="117">
        <v>88</v>
      </c>
      <c r="B92" s="117">
        <f t="shared" ca="1" si="24"/>
        <v>0</v>
      </c>
      <c r="C92" s="117">
        <f t="shared" ca="1" si="25"/>
        <v>0</v>
      </c>
      <c r="D92" s="117">
        <f t="shared" ca="1" si="16"/>
        <v>0</v>
      </c>
      <c r="E92" s="117">
        <f t="shared" ca="1" si="17"/>
        <v>0</v>
      </c>
      <c r="F92" s="117">
        <f t="shared" ca="1" si="18"/>
        <v>0</v>
      </c>
      <c r="G92" s="118" t="str">
        <f t="shared" ca="1" si="19"/>
        <v/>
      </c>
      <c r="H92" s="124">
        <f t="shared" ca="1" si="20"/>
        <v>0</v>
      </c>
      <c r="I92" s="125">
        <f t="shared" ca="1" si="21"/>
        <v>0</v>
      </c>
      <c r="J92" s="125">
        <f t="shared" ca="1" si="22"/>
        <v>0</v>
      </c>
      <c r="K92" s="137" t="str">
        <f t="shared" ca="1" si="26"/>
        <v/>
      </c>
      <c r="L92" s="127" t="str">
        <f t="shared" ca="1" si="23"/>
        <v/>
      </c>
      <c r="M92" s="131">
        <f t="shared" ca="1" si="27"/>
        <v>0</v>
      </c>
      <c r="N92" s="132">
        <f t="shared" ca="1" si="28"/>
        <v>0</v>
      </c>
      <c r="O92" s="132">
        <f t="shared" ca="1" si="29"/>
        <v>0</v>
      </c>
      <c r="P92" s="133">
        <f t="shared" ca="1" si="30"/>
        <v>0</v>
      </c>
      <c r="Q92" s="156" t="str">
        <f t="shared" ca="1" si="31"/>
        <v xml:space="preserve">クリア ! </v>
      </c>
    </row>
    <row r="93" spans="1:17" ht="13.5">
      <c r="A93" s="117">
        <v>89</v>
      </c>
      <c r="B93" s="117">
        <f t="shared" ca="1" si="24"/>
        <v>0</v>
      </c>
      <c r="C93" s="117">
        <f t="shared" ca="1" si="25"/>
        <v>0</v>
      </c>
      <c r="D93" s="117">
        <f t="shared" ca="1" si="16"/>
        <v>0</v>
      </c>
      <c r="E93" s="117">
        <f t="shared" ca="1" si="17"/>
        <v>0</v>
      </c>
      <c r="F93" s="117">
        <f t="shared" ca="1" si="18"/>
        <v>0</v>
      </c>
      <c r="G93" s="118" t="str">
        <f t="shared" ca="1" si="19"/>
        <v/>
      </c>
      <c r="H93" s="124">
        <f t="shared" ca="1" si="20"/>
        <v>0</v>
      </c>
      <c r="I93" s="125">
        <f t="shared" ca="1" si="21"/>
        <v>0</v>
      </c>
      <c r="J93" s="125">
        <f t="shared" ca="1" si="22"/>
        <v>0</v>
      </c>
      <c r="K93" s="137" t="str">
        <f t="shared" ca="1" si="26"/>
        <v/>
      </c>
      <c r="L93" s="127" t="str">
        <f t="shared" ca="1" si="23"/>
        <v/>
      </c>
      <c r="M93" s="131">
        <f t="shared" ca="1" si="27"/>
        <v>0</v>
      </c>
      <c r="N93" s="132">
        <f t="shared" ca="1" si="28"/>
        <v>0</v>
      </c>
      <c r="O93" s="132">
        <f t="shared" ca="1" si="29"/>
        <v>0</v>
      </c>
      <c r="P93" s="133">
        <f t="shared" ca="1" si="30"/>
        <v>0</v>
      </c>
      <c r="Q93" s="156" t="str">
        <f t="shared" ca="1" si="31"/>
        <v xml:space="preserve">クリア ! </v>
      </c>
    </row>
    <row r="94" spans="1:17" ht="13.5">
      <c r="A94" s="117">
        <v>90</v>
      </c>
      <c r="B94" s="117">
        <f t="shared" ca="1" si="24"/>
        <v>0</v>
      </c>
      <c r="C94" s="117">
        <f t="shared" ca="1" si="25"/>
        <v>0</v>
      </c>
      <c r="D94" s="117">
        <f t="shared" ca="1" si="16"/>
        <v>0</v>
      </c>
      <c r="E94" s="117">
        <f t="shared" ca="1" si="17"/>
        <v>0</v>
      </c>
      <c r="F94" s="117">
        <f t="shared" ca="1" si="18"/>
        <v>0</v>
      </c>
      <c r="G94" s="118" t="str">
        <f t="shared" ca="1" si="19"/>
        <v/>
      </c>
      <c r="H94" s="124">
        <f t="shared" ca="1" si="20"/>
        <v>0</v>
      </c>
      <c r="I94" s="125">
        <f t="shared" ca="1" si="21"/>
        <v>0</v>
      </c>
      <c r="J94" s="125">
        <f t="shared" ca="1" si="22"/>
        <v>0</v>
      </c>
      <c r="K94" s="137" t="str">
        <f t="shared" ca="1" si="26"/>
        <v/>
      </c>
      <c r="L94" s="127" t="str">
        <f t="shared" ca="1" si="23"/>
        <v/>
      </c>
      <c r="M94" s="131">
        <f t="shared" ca="1" si="27"/>
        <v>0</v>
      </c>
      <c r="N94" s="132">
        <f t="shared" ca="1" si="28"/>
        <v>0</v>
      </c>
      <c r="O94" s="132">
        <f t="shared" ca="1" si="29"/>
        <v>0</v>
      </c>
      <c r="P94" s="133">
        <f t="shared" ca="1" si="30"/>
        <v>0</v>
      </c>
      <c r="Q94" s="156" t="str">
        <f t="shared" ca="1" si="31"/>
        <v xml:space="preserve">クリア ! </v>
      </c>
    </row>
    <row r="95" spans="1:17" ht="13.5">
      <c r="A95" s="117">
        <v>91</v>
      </c>
      <c r="B95" s="117">
        <f t="shared" ca="1" si="24"/>
        <v>0</v>
      </c>
      <c r="C95" s="117">
        <f t="shared" ca="1" si="25"/>
        <v>0</v>
      </c>
      <c r="D95" s="117">
        <f t="shared" ca="1" si="16"/>
        <v>0</v>
      </c>
      <c r="E95" s="117">
        <f t="shared" ca="1" si="17"/>
        <v>0</v>
      </c>
      <c r="F95" s="117">
        <f t="shared" ca="1" si="18"/>
        <v>0</v>
      </c>
      <c r="G95" s="118" t="str">
        <f t="shared" ca="1" si="19"/>
        <v/>
      </c>
      <c r="H95" s="124">
        <f t="shared" ca="1" si="20"/>
        <v>0</v>
      </c>
      <c r="I95" s="125">
        <f t="shared" ca="1" si="21"/>
        <v>0</v>
      </c>
      <c r="J95" s="125">
        <f t="shared" ca="1" si="22"/>
        <v>0</v>
      </c>
      <c r="K95" s="137" t="str">
        <f t="shared" ca="1" si="26"/>
        <v/>
      </c>
      <c r="L95" s="127" t="str">
        <f t="shared" ca="1" si="23"/>
        <v/>
      </c>
      <c r="M95" s="131">
        <f t="shared" ca="1" si="27"/>
        <v>0</v>
      </c>
      <c r="N95" s="132">
        <f t="shared" ca="1" si="28"/>
        <v>0</v>
      </c>
      <c r="O95" s="132">
        <f t="shared" ca="1" si="29"/>
        <v>0</v>
      </c>
      <c r="P95" s="133">
        <f t="shared" ca="1" si="30"/>
        <v>0</v>
      </c>
      <c r="Q95" s="156" t="str">
        <f t="shared" ca="1" si="31"/>
        <v xml:space="preserve">クリア ! </v>
      </c>
    </row>
    <row r="96" spans="1:17" ht="13.5">
      <c r="A96" s="117">
        <v>92</v>
      </c>
      <c r="B96" s="117">
        <f t="shared" ca="1" si="24"/>
        <v>0</v>
      </c>
      <c r="C96" s="117">
        <f t="shared" ca="1" si="25"/>
        <v>0</v>
      </c>
      <c r="D96" s="117">
        <f t="shared" ca="1" si="16"/>
        <v>0</v>
      </c>
      <c r="E96" s="117">
        <f t="shared" ca="1" si="17"/>
        <v>0</v>
      </c>
      <c r="F96" s="117">
        <f t="shared" ca="1" si="18"/>
        <v>0</v>
      </c>
      <c r="G96" s="118" t="str">
        <f t="shared" ca="1" si="19"/>
        <v/>
      </c>
      <c r="H96" s="124">
        <f t="shared" ca="1" si="20"/>
        <v>0</v>
      </c>
      <c r="I96" s="125">
        <f t="shared" ca="1" si="21"/>
        <v>0</v>
      </c>
      <c r="J96" s="125">
        <f t="shared" ca="1" si="22"/>
        <v>0</v>
      </c>
      <c r="K96" s="137" t="str">
        <f t="shared" ca="1" si="26"/>
        <v/>
      </c>
      <c r="L96" s="127" t="str">
        <f t="shared" ca="1" si="23"/>
        <v/>
      </c>
      <c r="M96" s="131">
        <f t="shared" ca="1" si="27"/>
        <v>0</v>
      </c>
      <c r="N96" s="132">
        <f t="shared" ca="1" si="28"/>
        <v>0</v>
      </c>
      <c r="O96" s="132">
        <f t="shared" ca="1" si="29"/>
        <v>0</v>
      </c>
      <c r="P96" s="133">
        <f t="shared" ca="1" si="30"/>
        <v>0</v>
      </c>
      <c r="Q96" s="156" t="str">
        <f t="shared" ca="1" si="31"/>
        <v xml:space="preserve">クリア ! </v>
      </c>
    </row>
    <row r="97" spans="1:17" ht="13.5">
      <c r="A97" s="117">
        <v>93</v>
      </c>
      <c r="B97" s="117">
        <f t="shared" ca="1" si="24"/>
        <v>0</v>
      </c>
      <c r="C97" s="117">
        <f t="shared" ca="1" si="25"/>
        <v>0</v>
      </c>
      <c r="D97" s="117">
        <f t="shared" ca="1" si="16"/>
        <v>0</v>
      </c>
      <c r="E97" s="117">
        <f t="shared" ca="1" si="17"/>
        <v>0</v>
      </c>
      <c r="F97" s="117">
        <f t="shared" ca="1" si="18"/>
        <v>0</v>
      </c>
      <c r="G97" s="118" t="str">
        <f t="shared" ca="1" si="19"/>
        <v/>
      </c>
      <c r="H97" s="124">
        <f t="shared" ca="1" si="20"/>
        <v>0</v>
      </c>
      <c r="I97" s="125">
        <f t="shared" ca="1" si="21"/>
        <v>0</v>
      </c>
      <c r="J97" s="125">
        <f t="shared" ca="1" si="22"/>
        <v>0</v>
      </c>
      <c r="K97" s="137" t="str">
        <f t="shared" ca="1" si="26"/>
        <v/>
      </c>
      <c r="L97" s="127" t="str">
        <f t="shared" ca="1" si="23"/>
        <v/>
      </c>
      <c r="M97" s="131">
        <f t="shared" ca="1" si="27"/>
        <v>0</v>
      </c>
      <c r="N97" s="132">
        <f t="shared" ca="1" si="28"/>
        <v>0</v>
      </c>
      <c r="O97" s="132">
        <f t="shared" ca="1" si="29"/>
        <v>0</v>
      </c>
      <c r="P97" s="133">
        <f t="shared" ca="1" si="30"/>
        <v>0</v>
      </c>
      <c r="Q97" s="156" t="str">
        <f t="shared" ca="1" si="31"/>
        <v xml:space="preserve">クリア ! </v>
      </c>
    </row>
    <row r="98" spans="1:17" ht="13.5">
      <c r="A98" s="117">
        <v>94</v>
      </c>
      <c r="B98" s="117">
        <f t="shared" ca="1" si="24"/>
        <v>0</v>
      </c>
      <c r="C98" s="117">
        <f t="shared" ca="1" si="25"/>
        <v>0</v>
      </c>
      <c r="D98" s="117">
        <f t="shared" ca="1" si="16"/>
        <v>0</v>
      </c>
      <c r="E98" s="117">
        <f t="shared" ca="1" si="17"/>
        <v>0</v>
      </c>
      <c r="F98" s="117">
        <f t="shared" ca="1" si="18"/>
        <v>0</v>
      </c>
      <c r="G98" s="118" t="str">
        <f t="shared" ca="1" si="19"/>
        <v/>
      </c>
      <c r="H98" s="124">
        <f t="shared" ca="1" si="20"/>
        <v>0</v>
      </c>
      <c r="I98" s="125">
        <f t="shared" ca="1" si="21"/>
        <v>0</v>
      </c>
      <c r="J98" s="125">
        <f t="shared" ca="1" si="22"/>
        <v>0</v>
      </c>
      <c r="K98" s="137" t="str">
        <f t="shared" ca="1" si="26"/>
        <v/>
      </c>
      <c r="L98" s="127" t="str">
        <f t="shared" ca="1" si="23"/>
        <v/>
      </c>
      <c r="M98" s="131">
        <f t="shared" ca="1" si="27"/>
        <v>0</v>
      </c>
      <c r="N98" s="132">
        <f t="shared" ca="1" si="28"/>
        <v>0</v>
      </c>
      <c r="O98" s="132">
        <f t="shared" ca="1" si="29"/>
        <v>0</v>
      </c>
      <c r="P98" s="133">
        <f t="shared" ca="1" si="30"/>
        <v>0</v>
      </c>
      <c r="Q98" s="156" t="str">
        <f t="shared" ca="1" si="31"/>
        <v xml:space="preserve">クリア ! </v>
      </c>
    </row>
    <row r="99" spans="1:17" ht="13.5">
      <c r="A99" s="117">
        <v>95</v>
      </c>
      <c r="B99" s="117">
        <f t="shared" ca="1" si="24"/>
        <v>0</v>
      </c>
      <c r="C99" s="117">
        <f t="shared" ca="1" si="25"/>
        <v>0</v>
      </c>
      <c r="D99" s="117">
        <f t="shared" ca="1" si="16"/>
        <v>0</v>
      </c>
      <c r="E99" s="117">
        <f t="shared" ca="1" si="17"/>
        <v>0</v>
      </c>
      <c r="F99" s="117">
        <f t="shared" ca="1" si="18"/>
        <v>0</v>
      </c>
      <c r="G99" s="118" t="str">
        <f t="shared" ca="1" si="19"/>
        <v/>
      </c>
      <c r="H99" s="124">
        <f t="shared" ca="1" si="20"/>
        <v>0</v>
      </c>
      <c r="I99" s="125">
        <f t="shared" ca="1" si="21"/>
        <v>0</v>
      </c>
      <c r="J99" s="125">
        <f t="shared" ca="1" si="22"/>
        <v>0</v>
      </c>
      <c r="K99" s="137" t="str">
        <f t="shared" ca="1" si="26"/>
        <v/>
      </c>
      <c r="L99" s="127" t="str">
        <f t="shared" ca="1" si="23"/>
        <v/>
      </c>
      <c r="M99" s="131">
        <f t="shared" ca="1" si="27"/>
        <v>0</v>
      </c>
      <c r="N99" s="132">
        <f t="shared" ca="1" si="28"/>
        <v>0</v>
      </c>
      <c r="O99" s="132">
        <f t="shared" ca="1" si="29"/>
        <v>0</v>
      </c>
      <c r="P99" s="133">
        <f t="shared" ca="1" si="30"/>
        <v>0</v>
      </c>
      <c r="Q99" s="156" t="str">
        <f t="shared" ca="1" si="31"/>
        <v xml:space="preserve">クリア ! </v>
      </c>
    </row>
    <row r="100" spans="1:17" ht="13.5">
      <c r="A100" s="117">
        <v>96</v>
      </c>
      <c r="B100" s="117">
        <f t="shared" ca="1" si="24"/>
        <v>0</v>
      </c>
      <c r="C100" s="117">
        <f t="shared" ca="1" si="25"/>
        <v>0</v>
      </c>
      <c r="D100" s="117">
        <f t="shared" ca="1" si="16"/>
        <v>0</v>
      </c>
      <c r="E100" s="117">
        <f t="shared" ca="1" si="17"/>
        <v>0</v>
      </c>
      <c r="F100" s="117">
        <f t="shared" ca="1" si="18"/>
        <v>0</v>
      </c>
      <c r="G100" s="118" t="str">
        <f t="shared" ca="1" si="19"/>
        <v/>
      </c>
      <c r="H100" s="124">
        <f t="shared" ca="1" si="20"/>
        <v>0</v>
      </c>
      <c r="I100" s="125">
        <f t="shared" ca="1" si="21"/>
        <v>0</v>
      </c>
      <c r="J100" s="125">
        <f t="shared" ca="1" si="22"/>
        <v>0</v>
      </c>
      <c r="K100" s="137" t="str">
        <f t="shared" ca="1" si="26"/>
        <v/>
      </c>
      <c r="L100" s="127" t="str">
        <f t="shared" ca="1" si="23"/>
        <v/>
      </c>
      <c r="M100" s="131">
        <f t="shared" ca="1" si="27"/>
        <v>0</v>
      </c>
      <c r="N100" s="132">
        <f t="shared" ca="1" si="28"/>
        <v>0</v>
      </c>
      <c r="O100" s="132">
        <f t="shared" ca="1" si="29"/>
        <v>0</v>
      </c>
      <c r="P100" s="133">
        <f t="shared" ca="1" si="30"/>
        <v>0</v>
      </c>
      <c r="Q100" s="156" t="str">
        <f t="shared" ca="1" si="31"/>
        <v xml:space="preserve">クリア ! </v>
      </c>
    </row>
    <row r="101" spans="1:17" ht="13.5">
      <c r="A101" s="117">
        <v>97</v>
      </c>
      <c r="B101" s="117">
        <f t="shared" ca="1" si="24"/>
        <v>0</v>
      </c>
      <c r="C101" s="117">
        <f t="shared" ca="1" si="25"/>
        <v>0</v>
      </c>
      <c r="D101" s="117">
        <f t="shared" ca="1" si="16"/>
        <v>0</v>
      </c>
      <c r="E101" s="117">
        <f t="shared" ca="1" si="17"/>
        <v>0</v>
      </c>
      <c r="F101" s="117">
        <f t="shared" ca="1" si="18"/>
        <v>0</v>
      </c>
      <c r="G101" s="118" t="str">
        <f t="shared" ca="1" si="19"/>
        <v/>
      </c>
      <c r="H101" s="124">
        <f t="shared" ca="1" si="20"/>
        <v>0</v>
      </c>
      <c r="I101" s="125">
        <f t="shared" ca="1" si="21"/>
        <v>0</v>
      </c>
      <c r="J101" s="125">
        <f t="shared" ca="1" si="22"/>
        <v>0</v>
      </c>
      <c r="K101" s="137" t="str">
        <f t="shared" ca="1" si="26"/>
        <v/>
      </c>
      <c r="L101" s="127" t="str">
        <f t="shared" ca="1" si="23"/>
        <v/>
      </c>
      <c r="M101" s="131">
        <f t="shared" ca="1" si="27"/>
        <v>0</v>
      </c>
      <c r="N101" s="132">
        <f t="shared" ca="1" si="28"/>
        <v>0</v>
      </c>
      <c r="O101" s="132">
        <f t="shared" ca="1" si="29"/>
        <v>0</v>
      </c>
      <c r="P101" s="133">
        <f t="shared" ca="1" si="30"/>
        <v>0</v>
      </c>
      <c r="Q101" s="156" t="str">
        <f t="shared" ca="1" si="31"/>
        <v xml:space="preserve">クリア ! </v>
      </c>
    </row>
    <row r="102" spans="1:17" ht="13.5">
      <c r="A102" s="117">
        <v>98</v>
      </c>
      <c r="B102" s="117">
        <f t="shared" ca="1" si="24"/>
        <v>0</v>
      </c>
      <c r="C102" s="117">
        <f t="shared" ca="1" si="25"/>
        <v>0</v>
      </c>
      <c r="D102" s="117">
        <f t="shared" ca="1" si="16"/>
        <v>0</v>
      </c>
      <c r="E102" s="117">
        <f t="shared" ca="1" si="17"/>
        <v>0</v>
      </c>
      <c r="F102" s="117">
        <f t="shared" ca="1" si="18"/>
        <v>0</v>
      </c>
      <c r="G102" s="118" t="str">
        <f t="shared" ca="1" si="19"/>
        <v/>
      </c>
      <c r="H102" s="124">
        <f t="shared" ca="1" si="20"/>
        <v>0</v>
      </c>
      <c r="I102" s="125">
        <f t="shared" ca="1" si="21"/>
        <v>0</v>
      </c>
      <c r="J102" s="125">
        <f t="shared" ca="1" si="22"/>
        <v>0</v>
      </c>
      <c r="K102" s="137" t="str">
        <f t="shared" ca="1" si="26"/>
        <v/>
      </c>
      <c r="L102" s="127" t="str">
        <f t="shared" ca="1" si="23"/>
        <v/>
      </c>
      <c r="M102" s="131">
        <f t="shared" ca="1" si="27"/>
        <v>0</v>
      </c>
      <c r="N102" s="132">
        <f t="shared" ca="1" si="28"/>
        <v>0</v>
      </c>
      <c r="O102" s="132">
        <f t="shared" ca="1" si="29"/>
        <v>0</v>
      </c>
      <c r="P102" s="133">
        <f t="shared" ca="1" si="30"/>
        <v>0</v>
      </c>
      <c r="Q102" s="156" t="str">
        <f t="shared" ca="1" si="31"/>
        <v xml:space="preserve">クリア ! </v>
      </c>
    </row>
    <row r="103" spans="1:17" ht="13.5">
      <c r="A103" s="117">
        <v>99</v>
      </c>
      <c r="B103" s="117">
        <f t="shared" ca="1" si="24"/>
        <v>0</v>
      </c>
      <c r="C103" s="117">
        <f t="shared" ca="1" si="25"/>
        <v>0</v>
      </c>
      <c r="D103" s="117">
        <f t="shared" ca="1" si="16"/>
        <v>0</v>
      </c>
      <c r="E103" s="117">
        <f t="shared" ca="1" si="17"/>
        <v>0</v>
      </c>
      <c r="F103" s="117">
        <f t="shared" ca="1" si="18"/>
        <v>0</v>
      </c>
      <c r="G103" s="118" t="str">
        <f t="shared" ca="1" si="19"/>
        <v/>
      </c>
      <c r="H103" s="124">
        <f t="shared" ca="1" si="20"/>
        <v>0</v>
      </c>
      <c r="I103" s="125">
        <f t="shared" ca="1" si="21"/>
        <v>0</v>
      </c>
      <c r="J103" s="125">
        <f t="shared" ca="1" si="22"/>
        <v>0</v>
      </c>
      <c r="K103" s="137" t="str">
        <f t="shared" ca="1" si="26"/>
        <v/>
      </c>
      <c r="L103" s="127" t="str">
        <f t="shared" ca="1" si="23"/>
        <v/>
      </c>
      <c r="M103" s="131">
        <f t="shared" ca="1" si="27"/>
        <v>0</v>
      </c>
      <c r="N103" s="132">
        <f t="shared" ca="1" si="28"/>
        <v>0</v>
      </c>
      <c r="O103" s="132">
        <f t="shared" ca="1" si="29"/>
        <v>0</v>
      </c>
      <c r="P103" s="133">
        <f t="shared" ca="1" si="30"/>
        <v>0</v>
      </c>
      <c r="Q103" s="156" t="str">
        <f t="shared" ca="1" si="31"/>
        <v xml:space="preserve">クリア ! </v>
      </c>
    </row>
    <row r="104" spans="1:17" ht="13.5">
      <c r="A104" s="117">
        <v>100</v>
      </c>
      <c r="B104" s="117">
        <f t="shared" ca="1" si="24"/>
        <v>0</v>
      </c>
      <c r="C104" s="117">
        <f t="shared" ca="1" si="25"/>
        <v>0</v>
      </c>
      <c r="D104" s="117">
        <f t="shared" ca="1" si="16"/>
        <v>0</v>
      </c>
      <c r="E104" s="117">
        <f t="shared" ca="1" si="17"/>
        <v>0</v>
      </c>
      <c r="F104" s="117">
        <f t="shared" ca="1" si="18"/>
        <v>0</v>
      </c>
      <c r="G104" s="118" t="str">
        <f t="shared" ca="1" si="19"/>
        <v/>
      </c>
      <c r="H104" s="124">
        <f t="shared" ca="1" si="20"/>
        <v>0</v>
      </c>
      <c r="I104" s="125">
        <f t="shared" ca="1" si="21"/>
        <v>0</v>
      </c>
      <c r="J104" s="125">
        <f t="shared" ca="1" si="22"/>
        <v>0</v>
      </c>
      <c r="K104" s="137" t="str">
        <f t="shared" ca="1" si="26"/>
        <v/>
      </c>
      <c r="L104" s="127" t="str">
        <f t="shared" ca="1" si="23"/>
        <v/>
      </c>
      <c r="M104" s="131">
        <f t="shared" ca="1" si="27"/>
        <v>0</v>
      </c>
      <c r="N104" s="132">
        <f t="shared" ca="1" si="28"/>
        <v>0</v>
      </c>
      <c r="O104" s="132">
        <f t="shared" ca="1" si="29"/>
        <v>0</v>
      </c>
      <c r="P104" s="133">
        <f t="shared" ca="1" si="30"/>
        <v>0</v>
      </c>
      <c r="Q104" s="156" t="str">
        <f t="shared" ca="1" si="31"/>
        <v xml:space="preserve">クリア ! </v>
      </c>
    </row>
  </sheetData>
  <mergeCells count="7">
    <mergeCell ref="Q2:Q3"/>
    <mergeCell ref="A2:G2"/>
    <mergeCell ref="M2:M3"/>
    <mergeCell ref="N2:N3"/>
    <mergeCell ref="O2:O3"/>
    <mergeCell ref="P2:P3"/>
    <mergeCell ref="H2:K2"/>
  </mergeCells>
  <conditionalFormatting sqref="Q5:Q104">
    <cfRule type="expression" priority="1" dxfId="1">
      <formula>$Q5="要修正！"</formula>
    </cfRule>
  </conditionalFormatting>
  <pageMargins left="0.7" right="0.7" top="0.75" bottom="0.75" header="0.3" footer="0.3"/>
  <pageSetup fitToHeight="0" orientation="landscape" paperSize="9" scale="75"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53FE1-7ADC-40B6-BC4F-8A7231E6D9B8}">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D23:D34">
      <formula1>リスト!$E$2:$E$22</formula1>
    </dataValidation>
    <dataValidation type="list" allowBlank="1" showInputMessage="1" showErrorMessage="1" sqref="C23:C34">
      <formula1>リスト!$D$2:$D$3</formula1>
    </dataValidation>
    <dataValidation type="list" allowBlank="1" showInputMessage="1" showErrorMessage="1" sqref="B23:B34">
      <formula1>リスト!$C$2:$C$4</formula1>
    </dataValidation>
    <dataValidation type="list" allowBlank="1" showInputMessage="1" showErrorMessage="1" sqref="I23:I34">
      <formula1>リスト!$G$2:$G$4</formula1>
    </dataValidation>
    <dataValidation type="list" allowBlank="1" showInputMessage="1" showErrorMessage="1" sqref="F10:F17">
      <formula1>リスト!$A$3:$A$9</formula1>
    </dataValidation>
    <dataValidation type="list" allowBlank="1" showInputMessage="1" showErrorMessage="1" sqref="G10:G17">
      <formula1>リスト!$A$2:$A$9</formula1>
    </dataValidation>
    <dataValidation type="list" allowBlank="1" showInputMessage="1" showErrorMessage="1" sqref="H10:H17">
      <formula1>リスト!$B$2:$B$11</formula1>
    </dataValidation>
    <dataValidation type="list" allowBlank="1" showInputMessage="1" showErrorMessage="1" sqref="A63:A65 A76:A85">
      <formula1>リスト!$H$2:$H$3</formula1>
    </dataValidation>
    <dataValidation type="list" allowBlank="1" showInputMessage="1" showErrorMessage="1" sqref="A70:A72 L23:M34">
      <formula1>リスト!$H$2:$H$4</formula1>
    </dataValidation>
    <dataValidation type="list" allowBlank="1" showInputMessage="1" showErrorMessage="1" sqref="I10:I17">
      <formula1>リスト!$I$2:$I$5</formula1>
    </dataValidation>
    <dataValidation type="list" allowBlank="1" showInputMessage="1" showErrorMessage="1" sqref="J10:J17">
      <formula1>リスト!$J$2:$J$6</formula1>
    </dataValidation>
    <dataValidation type="list" allowBlank="1" showInputMessage="1" showErrorMessage="1" sqref="A46:A54 A57">
      <formula1>リスト!$K$2:$K$3</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03FF9-A1B5-4908-81C5-408039344A5A}">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A46:A54 A57">
      <formula1>リスト!$K$2:$K$3</formula1>
    </dataValidation>
    <dataValidation type="list" allowBlank="1" showInputMessage="1" showErrorMessage="1" sqref="J10:J17">
      <formula1>リスト!$J$2:$J$6</formula1>
    </dataValidation>
    <dataValidation type="list" allowBlank="1" showInputMessage="1" showErrorMessage="1" sqref="I10:I17">
      <formula1>リスト!$I$2:$I$5</formula1>
    </dataValidation>
    <dataValidation type="list" allowBlank="1" showInputMessage="1" showErrorMessage="1" sqref="A70:A72 L23:M34">
      <formula1>リスト!$H$2:$H$4</formula1>
    </dataValidation>
    <dataValidation type="list" allowBlank="1" showInputMessage="1" showErrorMessage="1" sqref="A63:A65 A76:A85">
      <formula1>リスト!$H$2:$H$3</formula1>
    </dataValidation>
    <dataValidation type="list" allowBlank="1" showInputMessage="1" showErrorMessage="1" sqref="H10:H17">
      <formula1>リスト!$B$2:$B$11</formula1>
    </dataValidation>
    <dataValidation type="list" allowBlank="1" showInputMessage="1" showErrorMessage="1" sqref="G10:G17">
      <formula1>リスト!$A$2:$A$9</formula1>
    </dataValidation>
    <dataValidation type="list" allowBlank="1" showInputMessage="1" showErrorMessage="1" sqref="F10:F17">
      <formula1>リスト!$A$3:$A$9</formula1>
    </dataValidation>
    <dataValidation type="list" allowBlank="1" showInputMessage="1" showErrorMessage="1" sqref="I23:I34">
      <formula1>リスト!$G$2:$G$4</formula1>
    </dataValidation>
    <dataValidation type="list" allowBlank="1" showInputMessage="1" showErrorMessage="1" sqref="B23:B34">
      <formula1>リスト!$C$2:$C$4</formula1>
    </dataValidation>
    <dataValidation type="list" allowBlank="1" showInputMessage="1" showErrorMessage="1" sqref="C23:C34">
      <formula1>リスト!$D$2:$D$3</formula1>
    </dataValidation>
    <dataValidation type="list" allowBlank="1" showInputMessage="1" showErrorMessage="1" sqref="D23:D34">
      <formula1>リスト!$E$2:$E$22</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8632-AD03-46FB-A078-864D468263B8}">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D23:D34">
      <formula1>リスト!$E$2:$E$22</formula1>
    </dataValidation>
    <dataValidation type="list" allowBlank="1" showInputMessage="1" showErrorMessage="1" sqref="C23:C34">
      <formula1>リスト!$D$2:$D$3</formula1>
    </dataValidation>
    <dataValidation type="list" allowBlank="1" showInputMessage="1" showErrorMessage="1" sqref="B23:B34">
      <formula1>リスト!$C$2:$C$4</formula1>
    </dataValidation>
    <dataValidation type="list" allowBlank="1" showInputMessage="1" showErrorMessage="1" sqref="I23:I34">
      <formula1>リスト!$G$2:$G$4</formula1>
    </dataValidation>
    <dataValidation type="list" allowBlank="1" showInputMessage="1" showErrorMessage="1" sqref="F10:F17">
      <formula1>リスト!$A$3:$A$9</formula1>
    </dataValidation>
    <dataValidation type="list" allowBlank="1" showInputMessage="1" showErrorMessage="1" sqref="G10:G17">
      <formula1>リスト!$A$2:$A$9</formula1>
    </dataValidation>
    <dataValidation type="list" allowBlank="1" showInputMessage="1" showErrorMessage="1" sqref="H10:H17">
      <formula1>リスト!$B$2:$B$11</formula1>
    </dataValidation>
    <dataValidation type="list" allowBlank="1" showInputMessage="1" showErrorMessage="1" sqref="A63:A65 A76:A85">
      <formula1>リスト!$H$2:$H$3</formula1>
    </dataValidation>
    <dataValidation type="list" allowBlank="1" showInputMessage="1" showErrorMessage="1" sqref="A70:A72 L23:M34">
      <formula1>リスト!$H$2:$H$4</formula1>
    </dataValidation>
    <dataValidation type="list" allowBlank="1" showInputMessage="1" showErrorMessage="1" sqref="I10:I17">
      <formula1>リスト!$I$2:$I$5</formula1>
    </dataValidation>
    <dataValidation type="list" allowBlank="1" showInputMessage="1" showErrorMessage="1" sqref="J10:J17">
      <formula1>リスト!$J$2:$J$6</formula1>
    </dataValidation>
    <dataValidation type="list" allowBlank="1" showInputMessage="1" showErrorMessage="1" sqref="A46:A54 A57">
      <formula1>リスト!$K$2:$K$3</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82654-5711-4041-B9F7-FC18B350E635}">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D23:D34">
      <formula1>リスト!$E$2:$E$22</formula1>
    </dataValidation>
    <dataValidation type="list" allowBlank="1" showInputMessage="1" showErrorMessage="1" sqref="C23:C34">
      <formula1>リスト!$D$2:$D$3</formula1>
    </dataValidation>
    <dataValidation type="list" allowBlank="1" showInputMessage="1" showErrorMessage="1" sqref="B23:B34">
      <formula1>リスト!$C$2:$C$4</formula1>
    </dataValidation>
    <dataValidation type="list" allowBlank="1" showInputMessage="1" showErrorMessage="1" sqref="I23:I34">
      <formula1>リスト!$G$2:$G$4</formula1>
    </dataValidation>
    <dataValidation type="list" allowBlank="1" showInputMessage="1" showErrorMessage="1" sqref="F10:F17">
      <formula1>リスト!$A$3:$A$9</formula1>
    </dataValidation>
    <dataValidation type="list" allowBlank="1" showInputMessage="1" showErrorMessage="1" sqref="G10:G17">
      <formula1>リスト!$A$2:$A$9</formula1>
    </dataValidation>
    <dataValidation type="list" allowBlank="1" showInputMessage="1" showErrorMessage="1" sqref="H10:H17">
      <formula1>リスト!$B$2:$B$11</formula1>
    </dataValidation>
    <dataValidation type="list" allowBlank="1" showInputMessage="1" showErrorMessage="1" sqref="A63:A65 A76:A85">
      <formula1>リスト!$H$2:$H$3</formula1>
    </dataValidation>
    <dataValidation type="list" allowBlank="1" showInputMessage="1" showErrorMessage="1" sqref="A70:A72 L23:M34">
      <formula1>リスト!$H$2:$H$4</formula1>
    </dataValidation>
    <dataValidation type="list" allowBlank="1" showInputMessage="1" showErrorMessage="1" sqref="I10:I17">
      <formula1>リスト!$I$2:$I$5</formula1>
    </dataValidation>
    <dataValidation type="list" allowBlank="1" showInputMessage="1" showErrorMessage="1" sqref="J10:J17">
      <formula1>リスト!$J$2:$J$6</formula1>
    </dataValidation>
    <dataValidation type="list" allowBlank="1" showInputMessage="1" showErrorMessage="1" sqref="A46:A54 A57">
      <formula1>リスト!$K$2:$K$3</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A2AC2-6609-4949-89C0-254C6EC243D1}">
  <dimension ref="A1:U85"/>
  <sheetViews>
    <sheetView view="pageBreakPreview" zoomScaleNormal="100" zoomScaleSheetLayoutView="100" workbookViewId="0" topLeftCell="A22">
      <selection pane="topLeft" activeCell="J45" sqref="J45"/>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A46:A54 A57">
      <formula1>リスト!$K$2:$K$3</formula1>
    </dataValidation>
    <dataValidation type="list" allowBlank="1" showInputMessage="1" showErrorMessage="1" sqref="J10:J17">
      <formula1>リスト!$J$2:$J$6</formula1>
    </dataValidation>
    <dataValidation type="list" allowBlank="1" showInputMessage="1" showErrorMessage="1" sqref="I10:I17">
      <formula1>リスト!$I$2:$I$5</formula1>
    </dataValidation>
    <dataValidation type="list" allowBlank="1" showInputMessage="1" showErrorMessage="1" sqref="A70:A72 L23:M34">
      <formula1>リスト!$H$2:$H$4</formula1>
    </dataValidation>
    <dataValidation type="list" allowBlank="1" showInputMessage="1" showErrorMessage="1" sqref="A63:A65 A76:A85">
      <formula1>リスト!$H$2:$H$3</formula1>
    </dataValidation>
    <dataValidation type="list" allowBlank="1" showInputMessage="1" showErrorMessage="1" sqref="H10:H17">
      <formula1>リスト!$B$2:$B$11</formula1>
    </dataValidation>
    <dataValidation type="list" allowBlank="1" showInputMessage="1" showErrorMessage="1" sqref="G10:G17">
      <formula1>リスト!$A$2:$A$9</formula1>
    </dataValidation>
    <dataValidation type="list" allowBlank="1" showInputMessage="1" showErrorMessage="1" sqref="F10:F17">
      <formula1>リスト!$A$3:$A$9</formula1>
    </dataValidation>
    <dataValidation type="list" allowBlank="1" showInputMessage="1" showErrorMessage="1" sqref="I23:I34">
      <formula1>リスト!$G$2:$G$4</formula1>
    </dataValidation>
    <dataValidation type="list" allowBlank="1" showInputMessage="1" showErrorMessage="1" sqref="B23:B34">
      <formula1>リスト!$C$2:$C$4</formula1>
    </dataValidation>
    <dataValidation type="list" allowBlank="1" showInputMessage="1" showErrorMessage="1" sqref="C23:C34">
      <formula1>リスト!$D$2:$D$3</formula1>
    </dataValidation>
    <dataValidation type="list" allowBlank="1" showInputMessage="1" showErrorMessage="1" sqref="D23:D34">
      <formula1>リスト!$E$2:$E$22</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DE540-401F-4EBB-9D28-C3B2FACB5FE3}">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A46:A54 A57">
      <formula1>リスト!$K$2:$K$3</formula1>
    </dataValidation>
    <dataValidation type="list" allowBlank="1" showInputMessage="1" showErrorMessage="1" sqref="J10:J17">
      <formula1>リスト!$J$2:$J$6</formula1>
    </dataValidation>
    <dataValidation type="list" allowBlank="1" showInputMessage="1" showErrorMessage="1" sqref="I10:I17">
      <formula1>リスト!$I$2:$I$5</formula1>
    </dataValidation>
    <dataValidation type="list" allowBlank="1" showInputMessage="1" showErrorMessage="1" sqref="A70:A72 L23:M34">
      <formula1>リスト!$H$2:$H$4</formula1>
    </dataValidation>
    <dataValidation type="list" allowBlank="1" showInputMessage="1" showErrorMessage="1" sqref="A63:A65 A76:A85">
      <formula1>リスト!$H$2:$H$3</formula1>
    </dataValidation>
    <dataValidation type="list" allowBlank="1" showInputMessage="1" showErrorMessage="1" sqref="H10:H17">
      <formula1>リスト!$B$2:$B$11</formula1>
    </dataValidation>
    <dataValidation type="list" allowBlank="1" showInputMessage="1" showErrorMessage="1" sqref="G10:G17">
      <formula1>リスト!$A$2:$A$9</formula1>
    </dataValidation>
    <dataValidation type="list" allowBlank="1" showInputMessage="1" showErrorMessage="1" sqref="F10:F17">
      <formula1>リスト!$A$3:$A$9</formula1>
    </dataValidation>
    <dataValidation type="list" allowBlank="1" showInputMessage="1" showErrorMessage="1" sqref="I23:I34">
      <formula1>リスト!$G$2:$G$4</formula1>
    </dataValidation>
    <dataValidation type="list" allowBlank="1" showInputMessage="1" showErrorMessage="1" sqref="B23:B34">
      <formula1>リスト!$C$2:$C$4</formula1>
    </dataValidation>
    <dataValidation type="list" allowBlank="1" showInputMessage="1" showErrorMessage="1" sqref="C23:C34">
      <formula1>リスト!$D$2:$D$3</formula1>
    </dataValidation>
    <dataValidation type="list" allowBlank="1" showInputMessage="1" showErrorMessage="1" sqref="D23:D34">
      <formula1>リスト!$E$2:$E$22</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12EDC-A047-4B94-B5F2-EAA321A9454E}">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A46:A54 A57">
      <formula1>リスト!$K$2:$K$3</formula1>
    </dataValidation>
    <dataValidation type="list" allowBlank="1" showInputMessage="1" showErrorMessage="1" sqref="J10:J17">
      <formula1>リスト!$J$2:$J$6</formula1>
    </dataValidation>
    <dataValidation type="list" allowBlank="1" showInputMessage="1" showErrorMessage="1" sqref="I10:I17">
      <formula1>リスト!$I$2:$I$5</formula1>
    </dataValidation>
    <dataValidation type="list" allowBlank="1" showInputMessage="1" showErrorMessage="1" sqref="A70:A72 L23:M34">
      <formula1>リスト!$H$2:$H$4</formula1>
    </dataValidation>
    <dataValidation type="list" allowBlank="1" showInputMessage="1" showErrorMessage="1" sqref="A63:A65 A76:A85">
      <formula1>リスト!$H$2:$H$3</formula1>
    </dataValidation>
    <dataValidation type="list" allowBlank="1" showInputMessage="1" showErrorMessage="1" sqref="H10:H17">
      <formula1>リスト!$B$2:$B$11</formula1>
    </dataValidation>
    <dataValidation type="list" allowBlank="1" showInputMessage="1" showErrorMessage="1" sqref="G10:G17">
      <formula1>リスト!$A$2:$A$9</formula1>
    </dataValidation>
    <dataValidation type="list" allowBlank="1" showInputMessage="1" showErrorMessage="1" sqref="F10:F17">
      <formula1>リスト!$A$3:$A$9</formula1>
    </dataValidation>
    <dataValidation type="list" allowBlank="1" showInputMessage="1" showErrorMessage="1" sqref="I23:I34">
      <formula1>リスト!$G$2:$G$4</formula1>
    </dataValidation>
    <dataValidation type="list" allowBlank="1" showInputMessage="1" showErrorMessage="1" sqref="B23:B34">
      <formula1>リスト!$C$2:$C$4</formula1>
    </dataValidation>
    <dataValidation type="list" allowBlank="1" showInputMessage="1" showErrorMessage="1" sqref="C23:C34">
      <formula1>リスト!$D$2:$D$3</formula1>
    </dataValidation>
    <dataValidation type="list" allowBlank="1" showInputMessage="1" showErrorMessage="1" sqref="D23:D34">
      <formula1>リスト!$E$2:$E$22</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51AB3-BAD7-42E3-86ED-91929C8DE674}">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D23:D34">
      <formula1>リスト!$E$2:$E$22</formula1>
    </dataValidation>
    <dataValidation type="list" allowBlank="1" showInputMessage="1" showErrorMessage="1" sqref="C23:C34">
      <formula1>リスト!$D$2:$D$3</formula1>
    </dataValidation>
    <dataValidation type="list" allowBlank="1" showInputMessage="1" showErrorMessage="1" sqref="B23:B34">
      <formula1>リスト!$C$2:$C$4</formula1>
    </dataValidation>
    <dataValidation type="list" allowBlank="1" showInputMessage="1" showErrorMessage="1" sqref="I23:I34">
      <formula1>リスト!$G$2:$G$4</formula1>
    </dataValidation>
    <dataValidation type="list" allowBlank="1" showInputMessage="1" showErrorMessage="1" sqref="F10:F17">
      <formula1>リスト!$A$3:$A$9</formula1>
    </dataValidation>
    <dataValidation type="list" allowBlank="1" showInputMessage="1" showErrorMessage="1" sqref="G10:G17">
      <formula1>リスト!$A$2:$A$9</formula1>
    </dataValidation>
    <dataValidation type="list" allowBlank="1" showInputMessage="1" showErrorMessage="1" sqref="H10:H17">
      <formula1>リスト!$B$2:$B$11</formula1>
    </dataValidation>
    <dataValidation type="list" allowBlank="1" showInputMessage="1" showErrorMessage="1" sqref="A63:A65 A76:A85">
      <formula1>リスト!$H$2:$H$3</formula1>
    </dataValidation>
    <dataValidation type="list" allowBlank="1" showInputMessage="1" showErrorMessage="1" sqref="A70:A72 L23:M34">
      <formula1>リスト!$H$2:$H$4</formula1>
    </dataValidation>
    <dataValidation type="list" allowBlank="1" showInputMessage="1" showErrorMessage="1" sqref="I10:I17">
      <formula1>リスト!$I$2:$I$5</formula1>
    </dataValidation>
    <dataValidation type="list" allowBlank="1" showInputMessage="1" showErrorMessage="1" sqref="J10:J17">
      <formula1>リスト!$J$2:$J$6</formula1>
    </dataValidation>
    <dataValidation type="list" allowBlank="1" showInputMessage="1" showErrorMessage="1" sqref="A46:A54 A57">
      <formula1>リスト!$K$2:$K$3</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E87EA-4296-4CE1-8F8F-DD043A627098}">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D23:D34">
      <formula1>リスト!$E$2:$E$22</formula1>
    </dataValidation>
    <dataValidation type="list" allowBlank="1" showInputMessage="1" showErrorMessage="1" sqref="C23:C34">
      <formula1>リスト!$D$2:$D$3</formula1>
    </dataValidation>
    <dataValidation type="list" allowBlank="1" showInputMessage="1" showErrorMessage="1" sqref="B23:B34">
      <formula1>リスト!$C$2:$C$4</formula1>
    </dataValidation>
    <dataValidation type="list" allowBlank="1" showInputMessage="1" showErrorMessage="1" sqref="I23:I34">
      <formula1>リスト!$G$2:$G$4</formula1>
    </dataValidation>
    <dataValidation type="list" allowBlank="1" showInputMessage="1" showErrorMessage="1" sqref="F10:F17">
      <formula1>リスト!$A$3:$A$9</formula1>
    </dataValidation>
    <dataValidation type="list" allowBlank="1" showInputMessage="1" showErrorMessage="1" sqref="G10:G17">
      <formula1>リスト!$A$2:$A$9</formula1>
    </dataValidation>
    <dataValidation type="list" allowBlank="1" showInputMessage="1" showErrorMessage="1" sqref="H10:H17">
      <formula1>リスト!$B$2:$B$11</formula1>
    </dataValidation>
    <dataValidation type="list" allowBlank="1" showInputMessage="1" showErrorMessage="1" sqref="A63:A65 A76:A85">
      <formula1>リスト!$H$2:$H$3</formula1>
    </dataValidation>
    <dataValidation type="list" allowBlank="1" showInputMessage="1" showErrorMessage="1" sqref="A70:A72 L23:M34">
      <formula1>リスト!$H$2:$H$4</formula1>
    </dataValidation>
    <dataValidation type="list" allowBlank="1" showInputMessage="1" showErrorMessage="1" sqref="I10:I17">
      <formula1>リスト!$I$2:$I$5</formula1>
    </dataValidation>
    <dataValidation type="list" allowBlank="1" showInputMessage="1" showErrorMessage="1" sqref="J10:J17">
      <formula1>リスト!$J$2:$J$6</formula1>
    </dataValidation>
    <dataValidation type="list" allowBlank="1" showInputMessage="1" showErrorMessage="1" sqref="A46:A54 A57">
      <formula1>リスト!$K$2:$K$3</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BADE4-F7F0-42B3-99AF-782D3B27C888}">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A46:A54 A57">
      <formula1>リスト!$K$2:$K$3</formula1>
    </dataValidation>
    <dataValidation type="list" allowBlank="1" showInputMessage="1" showErrorMessage="1" sqref="J10:J17">
      <formula1>リスト!$J$2:$J$6</formula1>
    </dataValidation>
    <dataValidation type="list" allowBlank="1" showInputMessage="1" showErrorMessage="1" sqref="I10:I17">
      <formula1>リスト!$I$2:$I$5</formula1>
    </dataValidation>
    <dataValidation type="list" allowBlank="1" showInputMessage="1" showErrorMessage="1" sqref="A70:A72 L23:M34">
      <formula1>リスト!$H$2:$H$4</formula1>
    </dataValidation>
    <dataValidation type="list" allowBlank="1" showInputMessage="1" showErrorMessage="1" sqref="A63:A65 A76:A85">
      <formula1>リスト!$H$2:$H$3</formula1>
    </dataValidation>
    <dataValidation type="list" allowBlank="1" showInputMessage="1" showErrorMessage="1" sqref="H10:H17">
      <formula1>リスト!$B$2:$B$11</formula1>
    </dataValidation>
    <dataValidation type="list" allowBlank="1" showInputMessage="1" showErrorMessage="1" sqref="G10:G17">
      <formula1>リスト!$A$2:$A$9</formula1>
    </dataValidation>
    <dataValidation type="list" allowBlank="1" showInputMessage="1" showErrorMessage="1" sqref="F10:F17">
      <formula1>リスト!$A$3:$A$9</formula1>
    </dataValidation>
    <dataValidation type="list" allowBlank="1" showInputMessage="1" showErrorMessage="1" sqref="I23:I34">
      <formula1>リスト!$G$2:$G$4</formula1>
    </dataValidation>
    <dataValidation type="list" allowBlank="1" showInputMessage="1" showErrorMessage="1" sqref="B23:B34">
      <formula1>リスト!$C$2:$C$4</formula1>
    </dataValidation>
    <dataValidation type="list" allowBlank="1" showInputMessage="1" showErrorMessage="1" sqref="C23:C34">
      <formula1>リスト!$D$2:$D$3</formula1>
    </dataValidation>
    <dataValidation type="list" allowBlank="1" showInputMessage="1" showErrorMessage="1" sqref="D23:D34">
      <formula1>リスト!$E$2:$E$22</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9E84B-8CEA-402D-8553-FD30E5AF3031}">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D23:D34">
      <formula1>リスト!$E$2:$E$22</formula1>
    </dataValidation>
    <dataValidation type="list" allowBlank="1" showInputMessage="1" showErrorMessage="1" sqref="C23:C34">
      <formula1>リスト!$D$2:$D$3</formula1>
    </dataValidation>
    <dataValidation type="list" allowBlank="1" showInputMessage="1" showErrorMessage="1" sqref="B23:B34">
      <formula1>リスト!$C$2:$C$4</formula1>
    </dataValidation>
    <dataValidation type="list" allowBlank="1" showInputMessage="1" showErrorMessage="1" sqref="I23:I34">
      <formula1>リスト!$G$2:$G$4</formula1>
    </dataValidation>
    <dataValidation type="list" allowBlank="1" showInputMessage="1" showErrorMessage="1" sqref="F10:F17">
      <formula1>リスト!$A$3:$A$9</formula1>
    </dataValidation>
    <dataValidation type="list" allowBlank="1" showInputMessage="1" showErrorMessage="1" sqref="G10:G17">
      <formula1>リスト!$A$2:$A$9</formula1>
    </dataValidation>
    <dataValidation type="list" allowBlank="1" showInputMessage="1" showErrorMessage="1" sqref="H10:H17">
      <formula1>リスト!$B$2:$B$11</formula1>
    </dataValidation>
    <dataValidation type="list" allowBlank="1" showInputMessage="1" showErrorMessage="1" sqref="A63:A65 A76:A85">
      <formula1>リスト!$H$2:$H$3</formula1>
    </dataValidation>
    <dataValidation type="list" allowBlank="1" showInputMessage="1" showErrorMessage="1" sqref="A70:A72 L23:M34">
      <formula1>リスト!$H$2:$H$4</formula1>
    </dataValidation>
    <dataValidation type="list" allowBlank="1" showInputMessage="1" showErrorMessage="1" sqref="I10:I17">
      <formula1>リスト!$I$2:$I$5</formula1>
    </dataValidation>
    <dataValidation type="list" allowBlank="1" showInputMessage="1" showErrorMessage="1" sqref="J10:J17">
      <formula1>リスト!$J$2:$J$6</formula1>
    </dataValidation>
    <dataValidation type="list" allowBlank="1" showInputMessage="1" showErrorMessage="1" sqref="A46:A54 A57">
      <formula1>リスト!$K$2:$K$3</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DA83-2EDE-4FCA-ACE6-815A9E85406E}">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A46:A54 A57">
      <formula1>リスト!$K$2:$K$3</formula1>
    </dataValidation>
    <dataValidation type="list" allowBlank="1" showInputMessage="1" showErrorMessage="1" sqref="J10:J17">
      <formula1>リスト!$J$2:$J$6</formula1>
    </dataValidation>
    <dataValidation type="list" allowBlank="1" showInputMessage="1" showErrorMessage="1" sqref="I10:I17">
      <formula1>リスト!$I$2:$I$5</formula1>
    </dataValidation>
    <dataValidation type="list" allowBlank="1" showInputMessage="1" showErrorMessage="1" sqref="A70:A72 L23:M34">
      <formula1>リスト!$H$2:$H$4</formula1>
    </dataValidation>
    <dataValidation type="list" allowBlank="1" showInputMessage="1" showErrorMessage="1" sqref="A63:A65 A76:A85">
      <formula1>リスト!$H$2:$H$3</formula1>
    </dataValidation>
    <dataValidation type="list" allowBlank="1" showInputMessage="1" showErrorMessage="1" sqref="H10:H17">
      <formula1>リスト!$B$2:$B$11</formula1>
    </dataValidation>
    <dataValidation type="list" allowBlank="1" showInputMessage="1" showErrorMessage="1" sqref="G10:G17">
      <formula1>リスト!$A$2:$A$9</formula1>
    </dataValidation>
    <dataValidation type="list" allowBlank="1" showInputMessage="1" showErrorMessage="1" sqref="F10:F17">
      <formula1>リスト!$A$3:$A$9</formula1>
    </dataValidation>
    <dataValidation type="list" allowBlank="1" showInputMessage="1" showErrorMessage="1" sqref="I23:I34">
      <formula1>リスト!$G$2:$G$4</formula1>
    </dataValidation>
    <dataValidation type="list" allowBlank="1" showInputMessage="1" showErrorMessage="1" sqref="B23:B34">
      <formula1>リスト!$C$2:$C$4</formula1>
    </dataValidation>
    <dataValidation type="list" allowBlank="1" showInputMessage="1" showErrorMessage="1" sqref="C23:C34">
      <formula1>リスト!$D$2:$D$3</formula1>
    </dataValidation>
    <dataValidation type="list" allowBlank="1" showInputMessage="1" showErrorMessage="1" sqref="D23:D34">
      <formula1>リスト!$E$2:$E$22</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8A465-AF52-4F23-B438-D4A7179F8506}">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A46:A54 A57">
      <formula1>リスト!$K$2:$K$3</formula1>
    </dataValidation>
    <dataValidation type="list" allowBlank="1" showInputMessage="1" showErrorMessage="1" sqref="J10:J17">
      <formula1>リスト!$J$2:$J$6</formula1>
    </dataValidation>
    <dataValidation type="list" allowBlank="1" showInputMessage="1" showErrorMessage="1" sqref="I10:I17">
      <formula1>リスト!$I$2:$I$5</formula1>
    </dataValidation>
    <dataValidation type="list" allowBlank="1" showInputMessage="1" showErrorMessage="1" sqref="A70:A72 L23:M34">
      <formula1>リスト!$H$2:$H$4</formula1>
    </dataValidation>
    <dataValidation type="list" allowBlank="1" showInputMessage="1" showErrorMessage="1" sqref="A63:A65 A76:A85">
      <formula1>リスト!$H$2:$H$3</formula1>
    </dataValidation>
    <dataValidation type="list" allowBlank="1" showInputMessage="1" showErrorMessage="1" sqref="H10:H17">
      <formula1>リスト!$B$2:$B$11</formula1>
    </dataValidation>
    <dataValidation type="list" allowBlank="1" showInputMessage="1" showErrorMessage="1" sqref="G10:G17">
      <formula1>リスト!$A$2:$A$9</formula1>
    </dataValidation>
    <dataValidation type="list" allowBlank="1" showInputMessage="1" showErrorMessage="1" sqref="F10:F17">
      <formula1>リスト!$A$3:$A$9</formula1>
    </dataValidation>
    <dataValidation type="list" allowBlank="1" showInputMessage="1" showErrorMessage="1" sqref="I23:I34">
      <formula1>リスト!$G$2:$G$4</formula1>
    </dataValidation>
    <dataValidation type="list" allowBlank="1" showInputMessage="1" showErrorMessage="1" sqref="B23:B34">
      <formula1>リスト!$C$2:$C$4</formula1>
    </dataValidation>
    <dataValidation type="list" allowBlank="1" showInputMessage="1" showErrorMessage="1" sqref="C23:C34">
      <formula1>リスト!$D$2:$D$3</formula1>
    </dataValidation>
    <dataValidation type="list" allowBlank="1" showInputMessage="1" showErrorMessage="1" sqref="D23:D34">
      <formula1>リスト!$E$2:$E$22</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BACD1-DCBB-4D7E-8048-AD2457C89242}">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D23:D34">
      <formula1>リスト!$E$2:$E$22</formula1>
    </dataValidation>
    <dataValidation type="list" allowBlank="1" showInputMessage="1" showErrorMessage="1" sqref="C23:C34">
      <formula1>リスト!$D$2:$D$3</formula1>
    </dataValidation>
    <dataValidation type="list" allowBlank="1" showInputMessage="1" showErrorMessage="1" sqref="B23:B34">
      <formula1>リスト!$C$2:$C$4</formula1>
    </dataValidation>
    <dataValidation type="list" allowBlank="1" showInputMessage="1" showErrorMessage="1" sqref="I23:I34">
      <formula1>リスト!$G$2:$G$4</formula1>
    </dataValidation>
    <dataValidation type="list" allowBlank="1" showInputMessage="1" showErrorMessage="1" sqref="F10:F17">
      <formula1>リスト!$A$3:$A$9</formula1>
    </dataValidation>
    <dataValidation type="list" allowBlank="1" showInputMessage="1" showErrorMessage="1" sqref="G10:G17">
      <formula1>リスト!$A$2:$A$9</formula1>
    </dataValidation>
    <dataValidation type="list" allowBlank="1" showInputMessage="1" showErrorMessage="1" sqref="H10:H17">
      <formula1>リスト!$B$2:$B$11</formula1>
    </dataValidation>
    <dataValidation type="list" allowBlank="1" showInputMessage="1" showErrorMessage="1" sqref="A63:A65 A76:A85">
      <formula1>リスト!$H$2:$H$3</formula1>
    </dataValidation>
    <dataValidation type="list" allowBlank="1" showInputMessage="1" showErrorMessage="1" sqref="A70:A72 L23:M34">
      <formula1>リスト!$H$2:$H$4</formula1>
    </dataValidation>
    <dataValidation type="list" allowBlank="1" showInputMessage="1" showErrorMessage="1" sqref="I10:I17">
      <formula1>リスト!$I$2:$I$5</formula1>
    </dataValidation>
    <dataValidation type="list" allowBlank="1" showInputMessage="1" showErrorMessage="1" sqref="J10:J17">
      <formula1>リスト!$J$2:$J$6</formula1>
    </dataValidation>
    <dataValidation type="list" allowBlank="1" showInputMessage="1" showErrorMessage="1" sqref="A46:A54 A57">
      <formula1>リスト!$K$2:$K$3</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DAB91-820F-4738-A227-BAFBA1235C11}">
  <sheetPr>
    <pageSetUpPr fitToPage="1"/>
  </sheetPr>
  <dimension ref="A1:AP104"/>
  <sheetViews>
    <sheetView view="pageBreakPreview" zoomScale="268" zoomScaleNormal="100" zoomScaleSheetLayoutView="268" workbookViewId="0" topLeftCell="F1">
      <selection pane="topLeft" activeCell="F4" sqref="A4:XFD4"/>
    </sheetView>
  </sheetViews>
  <sheetFormatPr defaultRowHeight="13.5"/>
  <cols>
    <col min="1" max="1" width="5.375" bestFit="1" customWidth="1"/>
    <col min="2" max="2" width="9.875" bestFit="1" customWidth="1"/>
    <col min="3" max="10" width="12.625" customWidth="1"/>
    <col min="11" max="11" width="5.25" bestFit="1" customWidth="1"/>
    <col min="12" max="12" width="10.625" customWidth="1"/>
    <col min="13" max="13" width="7.875" bestFit="1" customWidth="1"/>
    <col min="14" max="14" width="10.625" customWidth="1"/>
    <col min="15" max="15" width="6.125" bestFit="1" customWidth="1"/>
    <col min="16" max="16" width="10.625" customWidth="1"/>
    <col min="17" max="17" width="6.125" bestFit="1" customWidth="1"/>
    <col min="18" max="18" width="10.625" customWidth="1"/>
    <col min="19" max="19" width="6.125" bestFit="1" customWidth="1"/>
    <col min="20" max="20" width="10.625" customWidth="1"/>
    <col min="21" max="21" width="8" customWidth="1"/>
    <col min="22" max="22" width="10.625" style="4" customWidth="1"/>
    <col min="23" max="23" width="5.25" style="4" bestFit="1" customWidth="1"/>
    <col min="24" max="24" width="10.625" customWidth="1"/>
    <col min="25" max="25" width="5.25" bestFit="1" customWidth="1"/>
    <col min="26" max="26" width="10.625" style="12" customWidth="1"/>
    <col min="27" max="27" width="5.25" style="12" bestFit="1" customWidth="1"/>
    <col min="28" max="28" width="10.625" customWidth="1"/>
    <col min="29" max="29" width="5.25" bestFit="1" customWidth="1"/>
    <col min="30" max="30" width="10.625" customWidth="1"/>
    <col min="31" max="31" width="5.25" bestFit="1" customWidth="1"/>
    <col min="32" max="37" width="10.625" customWidth="1"/>
    <col min="38" max="39" width="7.625" customWidth="1"/>
    <col min="42" max="42" width="9.75" bestFit="1" customWidth="1"/>
  </cols>
  <sheetData>
    <row r="1" spans="1:1" ht="14.25" thickBot="1">
      <c r="A1" t="s">
        <v>147</v>
      </c>
    </row>
    <row r="2" spans="1:37" s="6" customFormat="1" ht="13.5">
      <c r="A2" s="175" t="s">
        <v>72</v>
      </c>
      <c r="B2" s="177" t="s">
        <v>66</v>
      </c>
      <c r="C2" s="173" t="s">
        <v>151</v>
      </c>
      <c r="D2" s="87" t="s">
        <v>206</v>
      </c>
      <c r="E2" s="173" t="s">
        <v>149</v>
      </c>
      <c r="F2" s="87" t="s">
        <v>206</v>
      </c>
      <c r="G2" s="173" t="s">
        <v>28</v>
      </c>
      <c r="H2" s="87" t="s">
        <v>206</v>
      </c>
      <c r="I2" s="173" t="s">
        <v>29</v>
      </c>
      <c r="J2" s="87" t="s">
        <v>206</v>
      </c>
      <c r="K2" s="170" t="s">
        <v>24</v>
      </c>
      <c r="L2" s="171"/>
      <c r="M2" s="172" t="s">
        <v>201</v>
      </c>
      <c r="N2" s="171"/>
      <c r="O2" s="172" t="s">
        <v>198</v>
      </c>
      <c r="P2" s="171"/>
      <c r="Q2" s="172" t="s">
        <v>199</v>
      </c>
      <c r="R2" s="171"/>
      <c r="S2" s="172" t="s">
        <v>134</v>
      </c>
      <c r="T2" s="171"/>
      <c r="U2" s="172" t="s">
        <v>132</v>
      </c>
      <c r="V2" s="171"/>
      <c r="W2" s="172" t="s">
        <v>133</v>
      </c>
      <c r="X2" s="171"/>
      <c r="Y2" s="172" t="s">
        <v>126</v>
      </c>
      <c r="Z2" s="171"/>
      <c r="AA2" s="172" t="s">
        <v>200</v>
      </c>
      <c r="AB2" s="171"/>
      <c r="AC2" s="172" t="s">
        <v>189</v>
      </c>
      <c r="AD2" s="171"/>
      <c r="AE2" s="172" t="s">
        <v>197</v>
      </c>
      <c r="AF2" s="171"/>
      <c r="AG2" s="101" t="s">
        <v>129</v>
      </c>
      <c r="AH2" s="102" t="s">
        <v>166</v>
      </c>
      <c r="AI2" s="102" t="s">
        <v>167</v>
      </c>
      <c r="AJ2" s="107" t="s">
        <v>29</v>
      </c>
      <c r="AK2" s="66" t="s">
        <v>31</v>
      </c>
    </row>
    <row r="3" spans="1:42" s="6" customFormat="1" ht="14.25" thickBot="1">
      <c r="A3" s="176"/>
      <c r="B3" s="178"/>
      <c r="C3" s="179"/>
      <c r="D3" s="88"/>
      <c r="E3" s="179"/>
      <c r="F3" s="88"/>
      <c r="G3" s="174"/>
      <c r="H3" s="89"/>
      <c r="I3" s="174"/>
      <c r="J3" s="88"/>
      <c r="K3" s="96" t="s">
        <v>34</v>
      </c>
      <c r="L3" s="97" t="s">
        <v>30</v>
      </c>
      <c r="M3" s="96" t="s">
        <v>34</v>
      </c>
      <c r="N3" s="97" t="s">
        <v>30</v>
      </c>
      <c r="O3" s="96" t="s">
        <v>34</v>
      </c>
      <c r="P3" s="97" t="s">
        <v>30</v>
      </c>
      <c r="Q3" s="96" t="s">
        <v>34</v>
      </c>
      <c r="R3" s="97" t="s">
        <v>30</v>
      </c>
      <c r="S3" s="96" t="s">
        <v>34</v>
      </c>
      <c r="T3" s="97" t="s">
        <v>30</v>
      </c>
      <c r="U3" s="96" t="s">
        <v>34</v>
      </c>
      <c r="V3" s="97" t="s">
        <v>30</v>
      </c>
      <c r="W3" s="96" t="s">
        <v>34</v>
      </c>
      <c r="X3" s="97" t="s">
        <v>30</v>
      </c>
      <c r="Y3" s="96" t="s">
        <v>34</v>
      </c>
      <c r="Z3" s="97" t="s">
        <v>30</v>
      </c>
      <c r="AA3" s="96" t="s">
        <v>34</v>
      </c>
      <c r="AB3" s="97" t="s">
        <v>30</v>
      </c>
      <c r="AC3" s="96" t="s">
        <v>34</v>
      </c>
      <c r="AD3" s="97" t="s">
        <v>30</v>
      </c>
      <c r="AE3" s="96" t="s">
        <v>34</v>
      </c>
      <c r="AF3" s="97" t="s">
        <v>30</v>
      </c>
      <c r="AG3" s="103" t="s">
        <v>30</v>
      </c>
      <c r="AH3" s="103" t="s">
        <v>30</v>
      </c>
      <c r="AI3" s="103" t="s">
        <v>30</v>
      </c>
      <c r="AJ3" s="108" t="s">
        <v>30</v>
      </c>
      <c r="AK3" s="9" t="s">
        <v>30</v>
      </c>
      <c r="AL3" s="6" t="s">
        <v>205</v>
      </c>
      <c r="AM3" s="6" t="s">
        <v>207</v>
      </c>
      <c r="AN3" s="6" t="s">
        <v>202</v>
      </c>
      <c r="AO3" s="6" t="s">
        <v>203</v>
      </c>
      <c r="AP3" s="6" t="s">
        <v>204</v>
      </c>
    </row>
    <row r="4" spans="1:42" s="8" customFormat="1" ht="15" thickTop="1" thickBot="1">
      <c r="A4" s="10" t="s">
        <v>144</v>
      </c>
      <c r="B4" s="11"/>
      <c r="C4" s="90">
        <f t="shared" si="0" ref="C4:AK4">SUM(C5:C999)</f>
        <v>4810000</v>
      </c>
      <c r="D4" s="91">
        <f t="shared" si="0"/>
        <v>2380000</v>
      </c>
      <c r="E4" s="92">
        <f t="shared" si="0"/>
        <v>4400000</v>
      </c>
      <c r="F4" s="93">
        <f t="shared" si="0"/>
        <v>2200000</v>
      </c>
      <c r="G4" s="92">
        <f t="shared" si="0"/>
        <v>160000</v>
      </c>
      <c r="H4" s="93">
        <f t="shared" si="0"/>
        <v>80000</v>
      </c>
      <c r="I4" s="92">
        <f t="shared" si="0"/>
        <v>250000</v>
      </c>
      <c r="J4" s="93">
        <f t="shared" si="0"/>
        <v>100000</v>
      </c>
      <c r="K4" s="98">
        <f t="shared" si="0"/>
        <v>0</v>
      </c>
      <c r="L4" s="98">
        <f t="shared" si="0"/>
        <v>3780000</v>
      </c>
      <c r="M4" s="98">
        <f t="shared" si="0"/>
        <v>0</v>
      </c>
      <c r="N4" s="98">
        <f t="shared" si="0"/>
        <v>0</v>
      </c>
      <c r="O4" s="98">
        <f t="shared" si="0"/>
        <v>0</v>
      </c>
      <c r="P4" s="98">
        <f t="shared" si="0"/>
        <v>0</v>
      </c>
      <c r="Q4" s="98">
        <f t="shared" si="0"/>
        <v>0</v>
      </c>
      <c r="R4" s="98">
        <f t="shared" si="0"/>
        <v>0</v>
      </c>
      <c r="S4" s="98">
        <f t="shared" si="0"/>
        <v>0</v>
      </c>
      <c r="T4" s="98">
        <f t="shared" si="0"/>
        <v>0</v>
      </c>
      <c r="U4" s="98">
        <f t="shared" si="0"/>
        <v>4</v>
      </c>
      <c r="V4" s="98">
        <f t="shared" si="0"/>
        <v>220000</v>
      </c>
      <c r="W4" s="98">
        <f t="shared" si="0"/>
        <v>0</v>
      </c>
      <c r="X4" s="98">
        <f t="shared" si="0"/>
        <v>400000</v>
      </c>
      <c r="Y4" s="98">
        <f t="shared" si="0"/>
        <v>0</v>
      </c>
      <c r="Z4" s="98">
        <f t="shared" si="0"/>
        <v>0</v>
      </c>
      <c r="AA4" s="98">
        <f t="shared" si="0"/>
        <v>0</v>
      </c>
      <c r="AB4" s="98">
        <f t="shared" si="0"/>
        <v>0</v>
      </c>
      <c r="AC4" s="98">
        <f t="shared" si="0"/>
        <v>0</v>
      </c>
      <c r="AD4" s="98">
        <f t="shared" si="0"/>
        <v>0</v>
      </c>
      <c r="AE4" s="98">
        <f t="shared" si="0"/>
        <v>0</v>
      </c>
      <c r="AF4" s="99">
        <f t="shared" si="0"/>
        <v>0</v>
      </c>
      <c r="AG4" s="104">
        <f t="shared" si="0"/>
        <v>160000</v>
      </c>
      <c r="AH4" s="104">
        <f t="shared" si="0"/>
        <v>0</v>
      </c>
      <c r="AI4" s="104">
        <f t="shared" si="0"/>
        <v>0</v>
      </c>
      <c r="AJ4" s="109">
        <f t="shared" si="0"/>
        <v>250000</v>
      </c>
      <c r="AK4" s="65">
        <f t="shared" si="0"/>
        <v>0</v>
      </c>
      <c r="AL4" s="1" t="str">
        <f>IF(C4=(E4+G4+I4),"OK","NG")</f>
        <v>OK</v>
      </c>
      <c r="AM4" s="1" t="str">
        <f>IF(D4=(F4+H4+J4),"OK","NG")</f>
        <v>OK</v>
      </c>
      <c r="AN4" s="1" t="str">
        <f>IF(E4=(L4+N4+P4+R4+T4+V4+X4+Z4+AB4+AD4+AF4),"OK","NG")</f>
        <v>OK</v>
      </c>
      <c r="AO4" s="1" t="str">
        <f>IF(G4=(AG4+AH4+AI4),"OK","NG")</f>
        <v>OK</v>
      </c>
      <c r="AP4" s="1" t="str">
        <f>IF(I4=AJ4,"OK","NG")</f>
        <v>OK</v>
      </c>
    </row>
    <row r="5" spans="1:42" s="1" customFormat="1" ht="14.25" thickTop="1">
      <c r="A5" s="3">
        <v>1</v>
      </c>
      <c r="B5" s="7" t="str">
        <f ca="1">IFERROR(INDIRECT($A5&amp;"!$B$3",TRUE),"")</f>
        <v>埼玉太郎</v>
      </c>
      <c r="C5" s="94">
        <f ca="1">IFERROR(INDIRECT($A5&amp;"!B$40",TRUE),"")</f>
        <v>4810000</v>
      </c>
      <c r="D5" s="95">
        <f ca="1">IFERROR(INDIRECT($A5&amp;"!c$40",TRUE),"")</f>
        <v>2380000</v>
      </c>
      <c r="E5" s="94">
        <f ca="1">IFERROR(INDIRECT($A5&amp;"!$B$37",TRUE),"")</f>
        <v>4400000</v>
      </c>
      <c r="F5" s="95">
        <f ca="1">IFERROR(INDIRECT($A5&amp;"!$c$37",TRUE),"")</f>
        <v>2200000</v>
      </c>
      <c r="G5" s="94">
        <f ca="1">IFERROR(INDIRECT($A5&amp;"!$B$38",TRUE),"")</f>
        <v>160000</v>
      </c>
      <c r="H5" s="95">
        <f ca="1">IFERROR(INDIRECT($A5&amp;"!$c$38",TRUE),"")</f>
        <v>80000</v>
      </c>
      <c r="I5" s="94">
        <f ca="1">IFERROR(INDIRECT($A5&amp;"!$B$39",TRUE),"")</f>
        <v>250000</v>
      </c>
      <c r="J5" s="95">
        <f ca="1">IFERROR(INDIRECT($A5&amp;"!$c$39",TRUE),"")</f>
        <v>100000</v>
      </c>
      <c r="K5" s="100">
        <f ca="1">IFERROR(SUMIF(INDIRECT($A5&amp;"!d$23:d$34"),K$2,INDIRECT($A5&amp;"!g$23:g$34")),"")</f>
        <v>0</v>
      </c>
      <c r="L5" s="100">
        <f ca="1">IFERROR(SUMIF(INDIRECT($A5&amp;"!d$23:d$34"),K$2,INDIRECT($A5&amp;"!h$23:h$34")),"")</f>
        <v>3780000</v>
      </c>
      <c r="M5" s="100">
        <f ca="1">IFERROR(SUMIF(INDIRECT($A5&amp;"!d$23:d$34"),M$2,INDIRECT($A5&amp;"!g$23:g$34")),"")</f>
        <v>0</v>
      </c>
      <c r="N5" s="100">
        <f ca="1">IFERROR(SUMIF(INDIRECT($A5&amp;"!d$23:d$34"),M$2,INDIRECT($A5&amp;"!h$23:h$34")),"")</f>
        <v>0</v>
      </c>
      <c r="O5" s="100">
        <f ca="1">IFERROR(SUMIF(INDIRECT($A5&amp;"!d$23:d$34"),O$2,INDIRECT($A5&amp;"!g$23:g$34")),"")</f>
        <v>0</v>
      </c>
      <c r="P5" s="100">
        <f ca="1">IFERROR(SUMIF(INDIRECT($A5&amp;"!d$23:d$34"),O$2,INDIRECT($A5&amp;"!h$23:h$34")),"")</f>
        <v>0</v>
      </c>
      <c r="Q5" s="100">
        <f ca="1">IFERROR(SUMIF(INDIRECT($A5&amp;"!d$23:d$34"),Q$2,INDIRECT($A5&amp;"!g$23:g$34")),"")</f>
        <v>0</v>
      </c>
      <c r="R5" s="100">
        <f ca="1">IFERROR(SUMIF(INDIRECT($A5&amp;"!d$23:d$34"),Q$2,INDIRECT($A5&amp;"!h$23:h$34")),"")</f>
        <v>0</v>
      </c>
      <c r="S5" s="100">
        <f ca="1">IFERROR(SUMIF(INDIRECT($A5&amp;"!d$23:d$34"),S$2,INDIRECT($A5&amp;"!g$23:g$34")),"")</f>
        <v>0</v>
      </c>
      <c r="T5" s="100">
        <f ca="1">IFERROR(SUMIF(INDIRECT($A5&amp;"!d$23:d$34"),S$2,INDIRECT($A5&amp;"!h$23:h$34")),"")</f>
        <v>0</v>
      </c>
      <c r="U5" s="100">
        <f ca="1">IFERROR(SUMIF(INDIRECT($A5&amp;"!d$23:d$34"),U$2,INDIRECT($A5&amp;"!g$23:g$34")),"")</f>
        <v>4</v>
      </c>
      <c r="V5" s="100">
        <f ca="1">IFERROR(SUMIF(INDIRECT($A5&amp;"!d$23:d$34"),U$2,INDIRECT($A5&amp;"!h$23:h$34")),"")</f>
        <v>220000</v>
      </c>
      <c r="W5" s="100">
        <f ca="1">IFERROR(SUMIF(INDIRECT($A5&amp;"!d$23:d$34"),W$2,INDIRECT($A5&amp;"!g$23:g$34")),"")</f>
        <v>0</v>
      </c>
      <c r="X5" s="100">
        <f ca="1">IFERROR(SUMIF(INDIRECT($A5&amp;"!d$23:d$34"),W$2,INDIRECT($A5&amp;"!h$23:h$34")),"")</f>
        <v>400000</v>
      </c>
      <c r="Y5" s="100">
        <f ca="1">IFERROR(SUMIF(INDIRECT($A5&amp;"!d$23:d$34"),Y$2,INDIRECT($A5&amp;"!g$23:g$34")),"")</f>
        <v>0</v>
      </c>
      <c r="Z5" s="100">
        <f ca="1">IFERROR(SUMIF(INDIRECT($A5&amp;"!d$23:d$34"),Y$2,INDIRECT($A5&amp;"!h$23:h$34")),"")</f>
        <v>0</v>
      </c>
      <c r="AA5" s="100">
        <f ca="1">IFERROR(SUMIF(INDIRECT($A5&amp;"!d$23:d$34"),AA$2,INDIRECT($A5&amp;"!g$23:g$34")),"")</f>
        <v>0</v>
      </c>
      <c r="AB5" s="100">
        <f ca="1">IFERROR(SUMIF(INDIRECT($A5&amp;"!d$23:d$34"),AA$2,INDIRECT($A5&amp;"!h$23:h$34")),"")</f>
        <v>0</v>
      </c>
      <c r="AC5" s="100">
        <f ca="1">IFERROR(SUMIF(INDIRECT($A5&amp;"!d$23:d$34"),AC$2,INDIRECT($A5&amp;"!g$23:g$34")),"")</f>
        <v>0</v>
      </c>
      <c r="AD5" s="100">
        <f ca="1">IFERROR(SUMIF(INDIRECT($A5&amp;"!d$23:d$34"),AC$2,INDIRECT($A5&amp;"!h$23:h$34")),"")</f>
        <v>0</v>
      </c>
      <c r="AE5" s="100">
        <f ca="1">IFERROR(SUMIF(INDIRECT($A5&amp;"!d$23:d$34"),AE$2,INDIRECT($A5&amp;"!g$23:g$34")),"")</f>
        <v>0</v>
      </c>
      <c r="AF5" s="100">
        <f ca="1">IFERROR(SUMIF(INDIRECT($A5&amp;"!d$23:d$34"),AE$2,INDIRECT($A5&amp;"!h$23:h$34")),"")</f>
        <v>0</v>
      </c>
      <c r="AG5" s="105">
        <f ca="1">IFERROR(SUMIF(INDIRECT($A5&amp;"!d$23:d$34"),AG$2,INDIRECT($A5&amp;"!h$23:h$34")),"")</f>
        <v>160000</v>
      </c>
      <c r="AH5" s="105">
        <f ca="1">IFERROR(SUMIF(INDIRECT($A5&amp;"!d$23:d$34"),AH$2,INDIRECT($A5&amp;"!h$23:h$34")),"")</f>
        <v>0</v>
      </c>
      <c r="AI5" s="105">
        <f ca="1">IFERROR(SUMIF(INDIRECT($A5&amp;"!d$23:d$34"),AI$2,INDIRECT($A5&amp;"!h$23:h$34")),"")</f>
        <v>0</v>
      </c>
      <c r="AJ5" s="110">
        <f ca="1">IFERROR(SUMIF(INDIRECT($A5&amp;"!d$23:d$34"),AJ$2,INDIRECT($A5&amp;"!h$23:h$34")),"")</f>
        <v>250000</v>
      </c>
      <c r="AK5" s="3">
        <f ca="1">IFERROR(SUMIF(INDIRECT($A5&amp;"!d$23:d$34"),AK$2,INDIRECT($A5&amp;"!h$23:h$34")),"")</f>
        <v>0</v>
      </c>
      <c r="AL5" s="1" t="str">
        <f>IF(C5=(E5+G5+I5),"OK","NG")</f>
        <v>OK</v>
      </c>
      <c r="AM5" s="1" t="str">
        <f>IF(D5=(F5+H5+J5),"OK","NG")</f>
        <v>OK</v>
      </c>
      <c r="AN5" s="1" t="str">
        <f>IF(E5=(L5+N5+P5+R5+T5+V5+X5+Z5+AB5+AD5+AF5),"OK","NG")</f>
        <v>OK</v>
      </c>
      <c r="AO5" s="1" t="str">
        <f>IF(G5=(AG5+AH5+AI5),"OK","NG")</f>
        <v>OK</v>
      </c>
      <c r="AP5" s="1" t="str">
        <f>IF(I5=AJ5,"OK","NG")</f>
        <v>OK</v>
      </c>
    </row>
    <row r="6" spans="1:42" s="1" customFormat="1" ht="13.5">
      <c r="A6" s="3">
        <v>2</v>
      </c>
      <c r="B6" s="7">
        <f ca="1">IFERROR(INDIRECT($A6&amp;"!$B$3",TRUE),"")</f>
        <v>0</v>
      </c>
      <c r="C6" s="94">
        <f ca="1">IFERROR(INDIRECT($A6&amp;"!B$40",TRUE),"")</f>
        <v>0</v>
      </c>
      <c r="D6" s="95">
        <f ca="1" t="shared" si="1" ref="D6:D69">IFERROR(INDIRECT($A6&amp;"!c$40",TRUE),"")</f>
        <v>0</v>
      </c>
      <c r="E6" s="94">
        <f ca="1">IFERROR(INDIRECT($A6&amp;"!$B$37",TRUE),"")</f>
        <v>0</v>
      </c>
      <c r="F6" s="95">
        <f ca="1" t="shared" si="2" ref="F6:F69">IFERROR(INDIRECT($A6&amp;"!$c$37",TRUE),"")</f>
        <v>0</v>
      </c>
      <c r="G6" s="94">
        <f ca="1" t="shared" si="3" ref="G6:G69">IFERROR(INDIRECT($A6&amp;"!$B$38",TRUE),"")</f>
        <v>0</v>
      </c>
      <c r="H6" s="95">
        <f ca="1" t="shared" si="4" ref="H6:H69">IFERROR(INDIRECT($A6&amp;"!$c$38",TRUE),"")</f>
        <v>0</v>
      </c>
      <c r="I6" s="94">
        <f ca="1" t="shared" si="5" ref="I6:I69">IFERROR(INDIRECT($A6&amp;"!$B$39",TRUE),"")</f>
        <v>0</v>
      </c>
      <c r="J6" s="95">
        <f ca="1">IFERROR(INDIRECT($A6&amp;"!$c$39",TRUE),"")</f>
        <v>0</v>
      </c>
      <c r="K6" s="100">
        <f ca="1" t="shared" si="6" ref="K6:K69">IFERROR(SUMIF(INDIRECT($A6&amp;"!d$23:d$34"),K$2,INDIRECT($A6&amp;"!g$23:g$34")),"")</f>
        <v>0</v>
      </c>
      <c r="L6" s="100">
        <f ca="1">IFERROR(SUMIF(INDIRECT($A6&amp;"!d$23:d$34"),K$2,INDIRECT($A6&amp;"!h$23:h$34")),"")</f>
        <v>0</v>
      </c>
      <c r="M6" s="100">
        <f ca="1">IFERROR(SUMIF(INDIRECT($A6&amp;"!d$23:d$34"),M$2,INDIRECT($A6&amp;"!g$23:g$34")),"")</f>
        <v>0</v>
      </c>
      <c r="N6" s="100">
        <f ca="1">IFERROR(SUMIF(INDIRECT($A6&amp;"!d$23:d$34"),M$2,INDIRECT($A6&amp;"!h$23:h$34")),"")</f>
        <v>0</v>
      </c>
      <c r="O6" s="100">
        <f ca="1">IFERROR(SUMIF(INDIRECT($A6&amp;"!d$23:d$34"),O$2,INDIRECT($A6&amp;"!g$23:g$34")),"")</f>
        <v>0</v>
      </c>
      <c r="P6" s="100">
        <f ca="1">IFERROR(SUMIF(INDIRECT($A6&amp;"!d$23:d$34"),O$2,INDIRECT($A6&amp;"!h$23:h$34")),"")</f>
        <v>0</v>
      </c>
      <c r="Q6" s="100">
        <f ca="1">IFERROR(SUMIF(INDIRECT($A6&amp;"!d$23:d$34"),Q$2,INDIRECT($A6&amp;"!g$23:g$34")),"")</f>
        <v>0</v>
      </c>
      <c r="R6" s="100">
        <f ca="1">IFERROR(SUMIF(INDIRECT($A6&amp;"!d$23:d$34"),Q$2,INDIRECT($A6&amp;"!h$23:h$34")),"")</f>
        <v>0</v>
      </c>
      <c r="S6" s="100">
        <f ca="1">IFERROR(SUMIF(INDIRECT($A6&amp;"!d$23:d$34"),S$2,INDIRECT($A6&amp;"!g$23:g$34")),"")</f>
        <v>0</v>
      </c>
      <c r="T6" s="100">
        <f ca="1">IFERROR(SUMIF(INDIRECT($A6&amp;"!d$23:d$34"),S$2,INDIRECT($A6&amp;"!h$23:h$34")),"")</f>
        <v>0</v>
      </c>
      <c r="U6" s="100">
        <f ca="1">IFERROR(SUMIF(INDIRECT($A6&amp;"!d$23:d$34"),U$2,INDIRECT($A6&amp;"!g$23:g$34")),"")</f>
        <v>0</v>
      </c>
      <c r="V6" s="100">
        <f ca="1">IFERROR(SUMIF(INDIRECT($A6&amp;"!d$23:d$34"),U$2,INDIRECT($A6&amp;"!h$23:h$34")),"")</f>
        <v>0</v>
      </c>
      <c r="W6" s="100">
        <f ca="1">IFERROR(SUMIF(INDIRECT($A6&amp;"!d$23:d$34"),W$2,INDIRECT($A6&amp;"!g$23:g$34")),"")</f>
        <v>0</v>
      </c>
      <c r="X6" s="100">
        <f ca="1">IFERROR(SUMIF(INDIRECT($A6&amp;"!d$23:d$34"),W$2,INDIRECT($A6&amp;"!h$23:h$34")),"")</f>
        <v>0</v>
      </c>
      <c r="Y6" s="100">
        <f ca="1">IFERROR(SUMIF(INDIRECT($A6&amp;"!d$23:d$34"),Y$2,INDIRECT($A6&amp;"!g$23:g$34")),"")</f>
        <v>0</v>
      </c>
      <c r="Z6" s="100">
        <f ca="1">IFERROR(SUMIF(INDIRECT($A6&amp;"!d$23:d$34"),Y$2,INDIRECT($A6&amp;"!h$23:h$34")),"")</f>
        <v>0</v>
      </c>
      <c r="AA6" s="100">
        <f ca="1">IFERROR(SUMIF(INDIRECT($A6&amp;"!d$23:d$34"),AA$2,INDIRECT($A6&amp;"!g$23:g$34")),"")</f>
        <v>0</v>
      </c>
      <c r="AB6" s="100">
        <f ca="1">IFERROR(SUMIF(INDIRECT($A6&amp;"!d$23:d$34"),AA$2,INDIRECT($A6&amp;"!h$23:h$34")),"")</f>
        <v>0</v>
      </c>
      <c r="AC6" s="100">
        <f ca="1">IFERROR(SUMIF(INDIRECT($A6&amp;"!d$23:d$34"),AC$2,INDIRECT($A6&amp;"!g$23:g$34")),"")</f>
        <v>0</v>
      </c>
      <c r="AD6" s="100">
        <f ca="1">IFERROR(SUMIF(INDIRECT($A6&amp;"!d$23:d$34"),AC$2,INDIRECT($A6&amp;"!h$23:h$34")),"")</f>
        <v>0</v>
      </c>
      <c r="AE6" s="100">
        <f ca="1">IFERROR(SUMIF(INDIRECT($A6&amp;"!d$23:d$34"),AE$2,INDIRECT($A6&amp;"!g$23:g$34")),"")</f>
        <v>0</v>
      </c>
      <c r="AF6" s="100">
        <f ca="1">IFERROR(SUMIF(INDIRECT($A6&amp;"!d$23:d$34"),AE$2,INDIRECT($A6&amp;"!h$23:h$34")),"")</f>
        <v>0</v>
      </c>
      <c r="AG6" s="106">
        <f ca="1" t="shared" si="7" ref="AG6:AJ9">IFERROR(SUMIF(INDIRECT($A6&amp;"!d$23:d$34"),AG$2,INDIRECT($A6&amp;"!h$23:h$34")),"")</f>
        <v>0</v>
      </c>
      <c r="AH6" s="106">
        <f t="shared" ca="1" si="7"/>
        <v>0</v>
      </c>
      <c r="AI6" s="106">
        <f t="shared" ca="1" si="7"/>
        <v>0</v>
      </c>
      <c r="AJ6" s="111">
        <f t="shared" ca="1" si="7"/>
        <v>0</v>
      </c>
      <c r="AK6" s="2"/>
      <c r="AL6" s="1" t="str">
        <f t="shared" si="8" ref="AL6:AL9">IF(C6=(E6+G6+I6),"OK","NG")</f>
        <v>OK</v>
      </c>
      <c r="AM6" s="1" t="str">
        <f t="shared" si="9" ref="AM6:AM9">IF(D6=(F6+H6+J6),"OK","NG")</f>
        <v>OK</v>
      </c>
      <c r="AN6" s="1" t="str">
        <f t="shared" si="10" ref="AN6:AN9">IF(E6=(L6+N6+P6+R6+T6+V6+X6+Z6+AB6+AD6+AF6),"OK","NG")</f>
        <v>OK</v>
      </c>
      <c r="AO6" s="1" t="str">
        <f t="shared" si="11" ref="AO6:AO9">IF(G6=(AG6+AH6+AI6),"OK","NG")</f>
        <v>OK</v>
      </c>
      <c r="AP6" s="1" t="str">
        <f t="shared" si="12" ref="AP6:AP9">IF(I6=AJ6,"OK","NG")</f>
        <v>OK</v>
      </c>
    </row>
    <row r="7" spans="1:42" s="1" customFormat="1" ht="13.5">
      <c r="A7" s="3">
        <v>3</v>
      </c>
      <c r="B7" s="7">
        <f ca="1">IFERROR(INDIRECT($A7&amp;"!$B$3",TRUE),"")</f>
        <v>0</v>
      </c>
      <c r="C7" s="94">
        <f ca="1">IFERROR(INDIRECT($A7&amp;"!B$40",TRUE),"")</f>
        <v>0</v>
      </c>
      <c r="D7" s="95">
        <f t="shared" ca="1" si="1"/>
        <v>0</v>
      </c>
      <c r="E7" s="94">
        <f ca="1">IFERROR(INDIRECT($A7&amp;"!$B$37",TRUE),"")</f>
        <v>0</v>
      </c>
      <c r="F7" s="95">
        <f t="shared" ca="1" si="2"/>
        <v>0</v>
      </c>
      <c r="G7" s="94">
        <f t="shared" ca="1" si="3"/>
        <v>0</v>
      </c>
      <c r="H7" s="95">
        <f t="shared" ca="1" si="4"/>
        <v>0</v>
      </c>
      <c r="I7" s="94">
        <f t="shared" ca="1" si="5"/>
        <v>0</v>
      </c>
      <c r="J7" s="95">
        <f ca="1" t="shared" si="13" ref="J7:J70">IFERROR(INDIRECT($A7&amp;"!$c$39",TRUE),"")</f>
        <v>0</v>
      </c>
      <c r="K7" s="100">
        <f t="shared" ca="1" si="6"/>
        <v>0</v>
      </c>
      <c r="L7" s="100">
        <f ca="1">IFERROR(SUMIF(INDIRECT($A7&amp;"!d$23:d$34"),K$2,INDIRECT($A7&amp;"!h$23:h$34")),"")</f>
        <v>0</v>
      </c>
      <c r="M7" s="100">
        <f ca="1">IFERROR(SUMIF(INDIRECT($A7&amp;"!d$23:d$34"),M$2,INDIRECT($A7&amp;"!g$23:g$34")),"")</f>
        <v>0</v>
      </c>
      <c r="N7" s="100">
        <f ca="1">IFERROR(SUMIF(INDIRECT($A7&amp;"!d$23:d$34"),M$2,INDIRECT($A7&amp;"!h$23:h$34")),"")</f>
        <v>0</v>
      </c>
      <c r="O7" s="100">
        <f ca="1">IFERROR(SUMIF(INDIRECT($A7&amp;"!d$23:d$34"),O$2,INDIRECT($A7&amp;"!g$23:g$34")),"")</f>
        <v>0</v>
      </c>
      <c r="P7" s="100">
        <f ca="1">IFERROR(SUMIF(INDIRECT($A7&amp;"!d$23:d$34"),O$2,INDIRECT($A7&amp;"!h$23:h$34")),"")</f>
        <v>0</v>
      </c>
      <c r="Q7" s="100">
        <f ca="1">IFERROR(SUMIF(INDIRECT($A7&amp;"!d$23:d$34"),Q$2,INDIRECT($A7&amp;"!g$23:g$34")),"")</f>
        <v>0</v>
      </c>
      <c r="R7" s="100">
        <f ca="1">IFERROR(SUMIF(INDIRECT($A7&amp;"!d$23:d$34"),Q$2,INDIRECT($A7&amp;"!h$23:h$34")),"")</f>
        <v>0</v>
      </c>
      <c r="S7" s="100">
        <f ca="1">IFERROR(SUMIF(INDIRECT($A7&amp;"!d$23:d$34"),S$2,INDIRECT($A7&amp;"!g$23:g$34")),"")</f>
        <v>0</v>
      </c>
      <c r="T7" s="100">
        <f ca="1">IFERROR(SUMIF(INDIRECT($A7&amp;"!d$23:d$34"),S$2,INDIRECT($A7&amp;"!h$23:h$34")),"")</f>
        <v>0</v>
      </c>
      <c r="U7" s="100">
        <f ca="1">IFERROR(SUMIF(INDIRECT($A7&amp;"!d$23:d$34"),U$2,INDIRECT($A7&amp;"!g$23:g$34")),"")</f>
        <v>0</v>
      </c>
      <c r="V7" s="100">
        <f ca="1">IFERROR(SUMIF(INDIRECT($A7&amp;"!d$23:d$34"),U$2,INDIRECT($A7&amp;"!h$23:h$34")),"")</f>
        <v>0</v>
      </c>
      <c r="W7" s="100">
        <f ca="1">IFERROR(SUMIF(INDIRECT($A7&amp;"!d$23:d$34"),W$2,INDIRECT($A7&amp;"!g$23:g$34")),"")</f>
        <v>0</v>
      </c>
      <c r="X7" s="100">
        <f ca="1">IFERROR(SUMIF(INDIRECT($A7&amp;"!d$23:d$34"),W$2,INDIRECT($A7&amp;"!h$23:h$34")),"")</f>
        <v>0</v>
      </c>
      <c r="Y7" s="100">
        <f ca="1">IFERROR(SUMIF(INDIRECT($A7&amp;"!d$23:d$34"),Y$2,INDIRECT($A7&amp;"!g$23:g$34")),"")</f>
        <v>0</v>
      </c>
      <c r="Z7" s="100">
        <f ca="1">IFERROR(SUMIF(INDIRECT($A7&amp;"!d$23:d$34"),Y$2,INDIRECT($A7&amp;"!h$23:h$34")),"")</f>
        <v>0</v>
      </c>
      <c r="AA7" s="100">
        <f ca="1">IFERROR(SUMIF(INDIRECT($A7&amp;"!d$23:d$34"),AA$2,INDIRECT($A7&amp;"!g$23:g$34")),"")</f>
        <v>0</v>
      </c>
      <c r="AB7" s="100">
        <f ca="1">IFERROR(SUMIF(INDIRECT($A7&amp;"!d$23:d$34"),AA$2,INDIRECT($A7&amp;"!h$23:h$34")),"")</f>
        <v>0</v>
      </c>
      <c r="AC7" s="100">
        <f ca="1">IFERROR(SUMIF(INDIRECT($A7&amp;"!d$23:d$34"),AC$2,INDIRECT($A7&amp;"!g$23:g$34")),"")</f>
        <v>0</v>
      </c>
      <c r="AD7" s="100">
        <f ca="1">IFERROR(SUMIF(INDIRECT($A7&amp;"!d$23:d$34"),AC$2,INDIRECT($A7&amp;"!h$23:h$34")),"")</f>
        <v>0</v>
      </c>
      <c r="AE7" s="100">
        <f ca="1">IFERROR(SUMIF(INDIRECT($A7&amp;"!d$23:d$34"),AE$2,INDIRECT($A7&amp;"!g$23:g$34")),"")</f>
        <v>0</v>
      </c>
      <c r="AF7" s="100">
        <f ca="1">IFERROR(SUMIF(INDIRECT($A7&amp;"!d$23:d$34"),AE$2,INDIRECT($A7&amp;"!h$23:h$34")),"")</f>
        <v>0</v>
      </c>
      <c r="AG7" s="106">
        <f t="shared" ca="1" si="7"/>
        <v>0</v>
      </c>
      <c r="AH7" s="106">
        <f t="shared" ca="1" si="7"/>
        <v>0</v>
      </c>
      <c r="AI7" s="106">
        <f t="shared" ca="1" si="7"/>
        <v>0</v>
      </c>
      <c r="AJ7" s="111">
        <f t="shared" ca="1" si="7"/>
        <v>0</v>
      </c>
      <c r="AK7" s="2"/>
      <c r="AL7" s="1" t="str">
        <f t="shared" si="8"/>
        <v>OK</v>
      </c>
      <c r="AM7" s="1" t="str">
        <f t="shared" si="9"/>
        <v>OK</v>
      </c>
      <c r="AN7" s="1" t="str">
        <f t="shared" si="10"/>
        <v>OK</v>
      </c>
      <c r="AO7" s="1" t="str">
        <f t="shared" si="11"/>
        <v>OK</v>
      </c>
      <c r="AP7" s="1" t="str">
        <f t="shared" si="12"/>
        <v>OK</v>
      </c>
    </row>
    <row r="8" spans="1:42" s="1" customFormat="1" ht="13.5">
      <c r="A8" s="2">
        <v>4</v>
      </c>
      <c r="B8" s="7">
        <f ca="1">IFERROR(INDIRECT($A8&amp;"!$B$3",TRUE),"")</f>
        <v>0</v>
      </c>
      <c r="C8" s="94">
        <f ca="1">IFERROR(INDIRECT($A8&amp;"!B$40",TRUE),"")</f>
        <v>0</v>
      </c>
      <c r="D8" s="95">
        <f t="shared" ca="1" si="1"/>
        <v>0</v>
      </c>
      <c r="E8" s="94">
        <f ca="1">IFERROR(INDIRECT($A8&amp;"!$B$37",TRUE),"")</f>
        <v>0</v>
      </c>
      <c r="F8" s="95">
        <f t="shared" ca="1" si="2"/>
        <v>0</v>
      </c>
      <c r="G8" s="94">
        <f t="shared" ca="1" si="3"/>
        <v>0</v>
      </c>
      <c r="H8" s="95">
        <f t="shared" ca="1" si="4"/>
        <v>0</v>
      </c>
      <c r="I8" s="94">
        <f t="shared" ca="1" si="5"/>
        <v>0</v>
      </c>
      <c r="J8" s="95">
        <f t="shared" ca="1" si="13"/>
        <v>0</v>
      </c>
      <c r="K8" s="100">
        <f t="shared" ca="1" si="6"/>
        <v>0</v>
      </c>
      <c r="L8" s="100">
        <f ca="1">IFERROR(SUMIF(INDIRECT($A8&amp;"!d$23:d$34"),K$2,INDIRECT($A8&amp;"!h$23:h$34")),"")</f>
        <v>0</v>
      </c>
      <c r="M8" s="100">
        <f ca="1">IFERROR(SUMIF(INDIRECT($A8&amp;"!d$23:d$34"),M$2,INDIRECT($A8&amp;"!g$23:g$34")),"")</f>
        <v>0</v>
      </c>
      <c r="N8" s="100">
        <f ca="1">IFERROR(SUMIF(INDIRECT($A8&amp;"!d$23:d$34"),M$2,INDIRECT($A8&amp;"!h$23:h$34")),"")</f>
        <v>0</v>
      </c>
      <c r="O8" s="100">
        <f ca="1">IFERROR(SUMIF(INDIRECT($A8&amp;"!d$23:d$34"),O$2,INDIRECT($A8&amp;"!g$23:g$34")),"")</f>
        <v>0</v>
      </c>
      <c r="P8" s="100">
        <f ca="1">IFERROR(SUMIF(INDIRECT($A8&amp;"!d$23:d$34"),O$2,INDIRECT($A8&amp;"!h$23:h$34")),"")</f>
        <v>0</v>
      </c>
      <c r="Q8" s="100">
        <f ca="1">IFERROR(SUMIF(INDIRECT($A8&amp;"!d$23:d$34"),Q$2,INDIRECT($A8&amp;"!g$23:g$34")),"")</f>
        <v>0</v>
      </c>
      <c r="R8" s="100">
        <f ca="1">IFERROR(SUMIF(INDIRECT($A8&amp;"!d$23:d$34"),Q$2,INDIRECT($A8&amp;"!h$23:h$34")),"")</f>
        <v>0</v>
      </c>
      <c r="S8" s="100">
        <f ca="1">IFERROR(SUMIF(INDIRECT($A8&amp;"!d$23:d$34"),S$2,INDIRECT($A8&amp;"!g$23:g$34")),"")</f>
        <v>0</v>
      </c>
      <c r="T8" s="100">
        <f ca="1">IFERROR(SUMIF(INDIRECT($A8&amp;"!d$23:d$34"),S$2,INDIRECT($A8&amp;"!h$23:h$34")),"")</f>
        <v>0</v>
      </c>
      <c r="U8" s="100">
        <f ca="1">IFERROR(SUMIF(INDIRECT($A8&amp;"!d$23:d$34"),U$2,INDIRECT($A8&amp;"!g$23:g$34")),"")</f>
        <v>0</v>
      </c>
      <c r="V8" s="100">
        <f ca="1">IFERROR(SUMIF(INDIRECT($A8&amp;"!d$23:d$34"),U$2,INDIRECT($A8&amp;"!h$23:h$34")),"")</f>
        <v>0</v>
      </c>
      <c r="W8" s="100">
        <f ca="1">IFERROR(SUMIF(INDIRECT($A8&amp;"!d$23:d$34"),W$2,INDIRECT($A8&amp;"!g$23:g$34")),"")</f>
        <v>0</v>
      </c>
      <c r="X8" s="100">
        <f ca="1">IFERROR(SUMIF(INDIRECT($A8&amp;"!d$23:d$34"),W$2,INDIRECT($A8&amp;"!h$23:h$34")),"")</f>
        <v>0</v>
      </c>
      <c r="Y8" s="100">
        <f ca="1">IFERROR(SUMIF(INDIRECT($A8&amp;"!d$23:d$34"),Y$2,INDIRECT($A8&amp;"!g$23:g$34")),"")</f>
        <v>0</v>
      </c>
      <c r="Z8" s="100">
        <f ca="1">IFERROR(SUMIF(INDIRECT($A8&amp;"!d$23:d$34"),Y$2,INDIRECT($A8&amp;"!h$23:h$34")),"")</f>
        <v>0</v>
      </c>
      <c r="AA8" s="100">
        <f ca="1">IFERROR(SUMIF(INDIRECT($A8&amp;"!d$23:d$34"),AA$2,INDIRECT($A8&amp;"!g$23:g$34")),"")</f>
        <v>0</v>
      </c>
      <c r="AB8" s="100">
        <f ca="1">IFERROR(SUMIF(INDIRECT($A8&amp;"!d$23:d$34"),AA$2,INDIRECT($A8&amp;"!h$23:h$34")),"")</f>
        <v>0</v>
      </c>
      <c r="AC8" s="100">
        <f ca="1">IFERROR(SUMIF(INDIRECT($A8&amp;"!d$23:d$34"),AC$2,INDIRECT($A8&amp;"!g$23:g$34")),"")</f>
        <v>0</v>
      </c>
      <c r="AD8" s="100">
        <f ca="1">IFERROR(SUMIF(INDIRECT($A8&amp;"!d$23:d$34"),AC$2,INDIRECT($A8&amp;"!h$23:h$34")),"")</f>
        <v>0</v>
      </c>
      <c r="AE8" s="100">
        <f ca="1">IFERROR(SUMIF(INDIRECT($A8&amp;"!d$23:d$34"),AE$2,INDIRECT($A8&amp;"!g$23:g$34")),"")</f>
        <v>0</v>
      </c>
      <c r="AF8" s="100">
        <f ca="1">IFERROR(SUMIF(INDIRECT($A8&amp;"!d$23:d$34"),AE$2,INDIRECT($A8&amp;"!h$23:h$34")),"")</f>
        <v>0</v>
      </c>
      <c r="AG8" s="106">
        <f t="shared" ca="1" si="7"/>
        <v>0</v>
      </c>
      <c r="AH8" s="106">
        <f t="shared" ca="1" si="7"/>
        <v>0</v>
      </c>
      <c r="AI8" s="106">
        <f t="shared" ca="1" si="7"/>
        <v>0</v>
      </c>
      <c r="AJ8" s="111">
        <f t="shared" ca="1" si="7"/>
        <v>0</v>
      </c>
      <c r="AK8" s="2"/>
      <c r="AL8" s="1" t="str">
        <f t="shared" si="8"/>
        <v>OK</v>
      </c>
      <c r="AM8" s="1" t="str">
        <f t="shared" si="9"/>
        <v>OK</v>
      </c>
      <c r="AN8" s="1" t="str">
        <f t="shared" si="10"/>
        <v>OK</v>
      </c>
      <c r="AO8" s="1" t="str">
        <f t="shared" si="11"/>
        <v>OK</v>
      </c>
      <c r="AP8" s="1" t="str">
        <f t="shared" si="12"/>
        <v>OK</v>
      </c>
    </row>
    <row r="9" spans="1:42" s="1" customFormat="1" ht="13.5">
      <c r="A9" s="2">
        <v>5</v>
      </c>
      <c r="B9" s="7">
        <f ca="1">IFERROR(INDIRECT($A9&amp;"!$B$3",TRUE),"")</f>
        <v>0</v>
      </c>
      <c r="C9" s="94">
        <f ca="1">IFERROR(INDIRECT($A9&amp;"!B$40",TRUE),"")</f>
        <v>0</v>
      </c>
      <c r="D9" s="95">
        <f t="shared" ca="1" si="1"/>
        <v>0</v>
      </c>
      <c r="E9" s="94">
        <f ca="1">IFERROR(INDIRECT($A9&amp;"!$B$37",TRUE),"")</f>
        <v>0</v>
      </c>
      <c r="F9" s="95">
        <f t="shared" ca="1" si="2"/>
        <v>0</v>
      </c>
      <c r="G9" s="94">
        <f t="shared" ca="1" si="3"/>
        <v>0</v>
      </c>
      <c r="H9" s="95">
        <f t="shared" ca="1" si="4"/>
        <v>0</v>
      </c>
      <c r="I9" s="94">
        <f t="shared" ca="1" si="5"/>
        <v>0</v>
      </c>
      <c r="J9" s="95">
        <f t="shared" ca="1" si="13"/>
        <v>0</v>
      </c>
      <c r="K9" s="100">
        <f t="shared" ca="1" si="6"/>
        <v>0</v>
      </c>
      <c r="L9" s="100">
        <f ca="1">IFERROR(SUMIF(INDIRECT($A9&amp;"!d$23:d$34"),K$2,INDIRECT($A9&amp;"!h$23:h$34")),"")</f>
        <v>0</v>
      </c>
      <c r="M9" s="100">
        <f ca="1">IFERROR(SUMIF(INDIRECT($A9&amp;"!d$23:d$34"),M$2,INDIRECT($A9&amp;"!g$23:g$34")),"")</f>
        <v>0</v>
      </c>
      <c r="N9" s="100">
        <f ca="1">IFERROR(SUMIF(INDIRECT($A9&amp;"!d$23:d$34"),M$2,INDIRECT($A9&amp;"!h$23:h$34")),"")</f>
        <v>0</v>
      </c>
      <c r="O9" s="100">
        <f ca="1">IFERROR(SUMIF(INDIRECT($A9&amp;"!d$23:d$34"),O$2,INDIRECT($A9&amp;"!g$23:g$34")),"")</f>
        <v>0</v>
      </c>
      <c r="P9" s="100">
        <f ca="1">IFERROR(SUMIF(INDIRECT($A9&amp;"!d$23:d$34"),O$2,INDIRECT($A9&amp;"!h$23:h$34")),"")</f>
        <v>0</v>
      </c>
      <c r="Q9" s="100">
        <f ca="1">IFERROR(SUMIF(INDIRECT($A9&amp;"!d$23:d$34"),Q$2,INDIRECT($A9&amp;"!g$23:g$34")),"")</f>
        <v>0</v>
      </c>
      <c r="R9" s="100">
        <f ca="1">IFERROR(SUMIF(INDIRECT($A9&amp;"!d$23:d$34"),Q$2,INDIRECT($A9&amp;"!h$23:h$34")),"")</f>
        <v>0</v>
      </c>
      <c r="S9" s="100">
        <f ca="1">IFERROR(SUMIF(INDIRECT($A9&amp;"!d$23:d$34"),S$2,INDIRECT($A9&amp;"!g$23:g$34")),"")</f>
        <v>0</v>
      </c>
      <c r="T9" s="100">
        <f ca="1">IFERROR(SUMIF(INDIRECT($A9&amp;"!d$23:d$34"),S$2,INDIRECT($A9&amp;"!h$23:h$34")),"")</f>
        <v>0</v>
      </c>
      <c r="U9" s="100">
        <f ca="1">IFERROR(SUMIF(INDIRECT($A9&amp;"!d$23:d$34"),U$2,INDIRECT($A9&amp;"!g$23:g$34")),"")</f>
        <v>0</v>
      </c>
      <c r="V9" s="100">
        <f ca="1">IFERROR(SUMIF(INDIRECT($A9&amp;"!d$23:d$34"),U$2,INDIRECT($A9&amp;"!h$23:h$34")),"")</f>
        <v>0</v>
      </c>
      <c r="W9" s="100">
        <f ca="1">IFERROR(SUMIF(INDIRECT($A9&amp;"!d$23:d$34"),W$2,INDIRECT($A9&amp;"!g$23:g$34")),"")</f>
        <v>0</v>
      </c>
      <c r="X9" s="100">
        <f ca="1">IFERROR(SUMIF(INDIRECT($A9&amp;"!d$23:d$34"),W$2,INDIRECT($A9&amp;"!h$23:h$34")),"")</f>
        <v>0</v>
      </c>
      <c r="Y9" s="100">
        <f ca="1">IFERROR(SUMIF(INDIRECT($A9&amp;"!d$23:d$34"),Y$2,INDIRECT($A9&amp;"!g$23:g$34")),"")</f>
        <v>0</v>
      </c>
      <c r="Z9" s="100">
        <f ca="1">IFERROR(SUMIF(INDIRECT($A9&amp;"!d$23:d$34"),Y$2,INDIRECT($A9&amp;"!h$23:h$34")),"")</f>
        <v>0</v>
      </c>
      <c r="AA9" s="100">
        <f ca="1">IFERROR(SUMIF(INDIRECT($A9&amp;"!d$23:d$34"),AA$2,INDIRECT($A9&amp;"!g$23:g$34")),"")</f>
        <v>0</v>
      </c>
      <c r="AB9" s="100">
        <f ca="1">IFERROR(SUMIF(INDIRECT($A9&amp;"!d$23:d$34"),AA$2,INDIRECT($A9&amp;"!h$23:h$34")),"")</f>
        <v>0</v>
      </c>
      <c r="AC9" s="100">
        <f ca="1">IFERROR(SUMIF(INDIRECT($A9&amp;"!d$23:d$34"),AC$2,INDIRECT($A9&amp;"!g$23:g$34")),"")</f>
        <v>0</v>
      </c>
      <c r="AD9" s="100">
        <f ca="1">IFERROR(SUMIF(INDIRECT($A9&amp;"!d$23:d$34"),AC$2,INDIRECT($A9&amp;"!h$23:h$34")),"")</f>
        <v>0</v>
      </c>
      <c r="AE9" s="100">
        <f ca="1">IFERROR(SUMIF(INDIRECT($A9&amp;"!d$23:d$34"),AE$2,INDIRECT($A9&amp;"!g$23:g$34")),"")</f>
        <v>0</v>
      </c>
      <c r="AF9" s="100">
        <f ca="1">IFERROR(SUMIF(INDIRECT($A9&amp;"!d$23:d$34"),AE$2,INDIRECT($A9&amp;"!h$23:h$34")),"")</f>
        <v>0</v>
      </c>
      <c r="AG9" s="106">
        <f t="shared" ca="1" si="7"/>
        <v>0</v>
      </c>
      <c r="AH9" s="106">
        <f t="shared" ca="1" si="7"/>
        <v>0</v>
      </c>
      <c r="AI9" s="106">
        <f t="shared" ca="1" si="7"/>
        <v>0</v>
      </c>
      <c r="AJ9" s="111">
        <f t="shared" ca="1" si="7"/>
        <v>0</v>
      </c>
      <c r="AK9" s="2"/>
      <c r="AL9" s="1" t="str">
        <f t="shared" si="8"/>
        <v>OK</v>
      </c>
      <c r="AM9" s="1" t="str">
        <f t="shared" si="9"/>
        <v>OK</v>
      </c>
      <c r="AN9" s="1" t="str">
        <f t="shared" si="10"/>
        <v>OK</v>
      </c>
      <c r="AO9" s="1" t="str">
        <f t="shared" si="11"/>
        <v>OK</v>
      </c>
      <c r="AP9" s="1" t="str">
        <f t="shared" si="12"/>
        <v>OK</v>
      </c>
    </row>
    <row r="10" spans="1:42" s="1" customFormat="1" ht="13.5">
      <c r="A10" s="2">
        <v>6</v>
      </c>
      <c r="B10" s="7">
        <f ca="1" t="shared" si="14" ref="B10:B73">IFERROR(INDIRECT($A10&amp;"!$B$3",TRUE),"")</f>
        <v>0</v>
      </c>
      <c r="C10" s="94">
        <f ca="1" t="shared" si="15" ref="C10:C73">IFERROR(INDIRECT($A10&amp;"!B$40",TRUE),"")</f>
        <v>0</v>
      </c>
      <c r="D10" s="95">
        <f t="shared" ca="1" si="1"/>
        <v>0</v>
      </c>
      <c r="E10" s="94">
        <f ca="1" t="shared" si="16" ref="E10:E73">IFERROR(INDIRECT($A10&amp;"!$B$37",TRUE),"")</f>
        <v>0</v>
      </c>
      <c r="F10" s="95">
        <f t="shared" ca="1" si="2"/>
        <v>0</v>
      </c>
      <c r="G10" s="94">
        <f t="shared" ca="1" si="3"/>
        <v>0</v>
      </c>
      <c r="H10" s="95">
        <f t="shared" ca="1" si="4"/>
        <v>0</v>
      </c>
      <c r="I10" s="94">
        <f t="shared" ca="1" si="5"/>
        <v>0</v>
      </c>
      <c r="J10" s="95">
        <f t="shared" ca="1" si="13"/>
        <v>0</v>
      </c>
      <c r="K10" s="100">
        <f t="shared" ca="1" si="6"/>
        <v>0</v>
      </c>
      <c r="L10" s="100">
        <f ca="1" t="shared" si="17" ref="L10:L73">IFERROR(SUMIF(INDIRECT($A10&amp;"!d$23:d$34"),K$2,INDIRECT($A10&amp;"!h$23:h$34")),"")</f>
        <v>0</v>
      </c>
      <c r="M10" s="100">
        <f ca="1" t="shared" si="18" ref="M10:M73">IFERROR(SUMIF(INDIRECT($A10&amp;"!d$23:d$34"),M$2,INDIRECT($A10&amp;"!g$23:g$34")),"")</f>
        <v>0</v>
      </c>
      <c r="N10" s="100">
        <f ca="1" t="shared" si="19" ref="N10:N73">IFERROR(SUMIF(INDIRECT($A10&amp;"!d$23:d$34"),M$2,INDIRECT($A10&amp;"!h$23:h$34")),"")</f>
        <v>0</v>
      </c>
      <c r="O10" s="100">
        <f ca="1" t="shared" si="20" ref="O10:O73">IFERROR(SUMIF(INDIRECT($A10&amp;"!d$23:d$34"),O$2,INDIRECT($A10&amp;"!g$23:g$34")),"")</f>
        <v>0</v>
      </c>
      <c r="P10" s="100">
        <f ca="1" t="shared" si="21" ref="P10:P73">IFERROR(SUMIF(INDIRECT($A10&amp;"!d$23:d$34"),O$2,INDIRECT($A10&amp;"!h$23:h$34")),"")</f>
        <v>0</v>
      </c>
      <c r="Q10" s="100">
        <f ca="1" t="shared" si="22" ref="Q10:Q73">IFERROR(SUMIF(INDIRECT($A10&amp;"!d$23:d$34"),Q$2,INDIRECT($A10&amp;"!g$23:g$34")),"")</f>
        <v>0</v>
      </c>
      <c r="R10" s="100">
        <f ca="1" t="shared" si="23" ref="R10:R73">IFERROR(SUMIF(INDIRECT($A10&amp;"!d$23:d$34"),Q$2,INDIRECT($A10&amp;"!h$23:h$34")),"")</f>
        <v>0</v>
      </c>
      <c r="S10" s="100">
        <f ca="1" t="shared" si="24" ref="S10:S73">IFERROR(SUMIF(INDIRECT($A10&amp;"!d$23:d$34"),S$2,INDIRECT($A10&amp;"!g$23:g$34")),"")</f>
        <v>0</v>
      </c>
      <c r="T10" s="100">
        <f ca="1" t="shared" si="25" ref="T10:T73">IFERROR(SUMIF(INDIRECT($A10&amp;"!d$23:d$34"),S$2,INDIRECT($A10&amp;"!h$23:h$34")),"")</f>
        <v>0</v>
      </c>
      <c r="U10" s="100">
        <f ca="1" t="shared" si="26" ref="U10:U73">IFERROR(SUMIF(INDIRECT($A10&amp;"!d$23:d$34"),U$2,INDIRECT($A10&amp;"!g$23:g$34")),"")</f>
        <v>0</v>
      </c>
      <c r="V10" s="100">
        <f ca="1" t="shared" si="27" ref="V10:V73">IFERROR(SUMIF(INDIRECT($A10&amp;"!d$23:d$34"),U$2,INDIRECT($A10&amp;"!h$23:h$34")),"")</f>
        <v>0</v>
      </c>
      <c r="W10" s="100">
        <f ca="1" t="shared" si="28" ref="W10:W73">IFERROR(SUMIF(INDIRECT($A10&amp;"!d$23:d$34"),W$2,INDIRECT($A10&amp;"!g$23:g$34")),"")</f>
        <v>0</v>
      </c>
      <c r="X10" s="100">
        <f ca="1" t="shared" si="29" ref="X10:X73">IFERROR(SUMIF(INDIRECT($A10&amp;"!d$23:d$34"),W$2,INDIRECT($A10&amp;"!h$23:h$34")),"")</f>
        <v>0</v>
      </c>
      <c r="Y10" s="100">
        <f ca="1" t="shared" si="30" ref="Y10:Y73">IFERROR(SUMIF(INDIRECT($A10&amp;"!d$23:d$34"),Y$2,INDIRECT($A10&amp;"!g$23:g$34")),"")</f>
        <v>0</v>
      </c>
      <c r="Z10" s="100">
        <f ca="1" t="shared" si="31" ref="Z10:Z73">IFERROR(SUMIF(INDIRECT($A10&amp;"!d$23:d$34"),Y$2,INDIRECT($A10&amp;"!h$23:h$34")),"")</f>
        <v>0</v>
      </c>
      <c r="AA10" s="100">
        <f ca="1" t="shared" si="32" ref="AA10:AA73">IFERROR(SUMIF(INDIRECT($A10&amp;"!d$23:d$34"),AA$2,INDIRECT($A10&amp;"!g$23:g$34")),"")</f>
        <v>0</v>
      </c>
      <c r="AB10" s="100">
        <f ca="1" t="shared" si="33" ref="AB10:AB73">IFERROR(SUMIF(INDIRECT($A10&amp;"!d$23:d$34"),AA$2,INDIRECT($A10&amp;"!h$23:h$34")),"")</f>
        <v>0</v>
      </c>
      <c r="AC10" s="100">
        <f ca="1" t="shared" si="34" ref="AC10:AC73">IFERROR(SUMIF(INDIRECT($A10&amp;"!d$23:d$34"),AC$2,INDIRECT($A10&amp;"!g$23:g$34")),"")</f>
        <v>0</v>
      </c>
      <c r="AD10" s="100">
        <f ca="1" t="shared" si="35" ref="AD10:AD73">IFERROR(SUMIF(INDIRECT($A10&amp;"!d$23:d$34"),AC$2,INDIRECT($A10&amp;"!h$23:h$34")),"")</f>
        <v>0</v>
      </c>
      <c r="AE10" s="100">
        <f ca="1" t="shared" si="36" ref="AE10:AE73">IFERROR(SUMIF(INDIRECT($A10&amp;"!d$23:d$34"),AE$2,INDIRECT($A10&amp;"!g$23:g$34")),"")</f>
        <v>0</v>
      </c>
      <c r="AF10" s="100">
        <f ca="1" t="shared" si="37" ref="AF10:AF73">IFERROR(SUMIF(INDIRECT($A10&amp;"!d$23:d$34"),AE$2,INDIRECT($A10&amp;"!h$23:h$34")),"")</f>
        <v>0</v>
      </c>
      <c r="AG10" s="106">
        <f ca="1" t="shared" si="38" ref="AG10:AJ41">IFERROR(SUMIF(INDIRECT($A10&amp;"!d$23:d$34"),AG$2,INDIRECT($A10&amp;"!h$23:h$34")),"")</f>
        <v>0</v>
      </c>
      <c r="AH10" s="106">
        <f t="shared" ca="1" si="38"/>
        <v>0</v>
      </c>
      <c r="AI10" s="106">
        <f t="shared" ca="1" si="38"/>
        <v>0</v>
      </c>
      <c r="AJ10" s="111">
        <f t="shared" ca="1" si="38"/>
        <v>0</v>
      </c>
      <c r="AK10" s="2"/>
      <c r="AL10" s="1" t="str">
        <f t="shared" si="39" ref="AL10:AL73">IF(C10=(E10+G10+I10),"OK","NG")</f>
        <v>OK</v>
      </c>
      <c r="AM10" s="1" t="str">
        <f t="shared" si="40" ref="AM10:AM73">IF(D10=(F10+H10+J10),"OK","NG")</f>
        <v>OK</v>
      </c>
      <c r="AN10" s="1" t="str">
        <f t="shared" si="41" ref="AN10:AN73">IF(E10=(L10+N10+P10+R10+T10+V10+X10+Z10+AB10+AD10+AF10),"OK","NG")</f>
        <v>OK</v>
      </c>
      <c r="AO10" s="1" t="str">
        <f t="shared" si="42" ref="AO10:AO73">IF(G10=(AG10+AH10+AI10),"OK","NG")</f>
        <v>OK</v>
      </c>
      <c r="AP10" s="1" t="str">
        <f t="shared" si="43" ref="AP10:AP73">IF(I10=AJ10,"OK","NG")</f>
        <v>OK</v>
      </c>
    </row>
    <row r="11" spans="1:42" s="1" customFormat="1" ht="13.5">
      <c r="A11" s="2">
        <v>7</v>
      </c>
      <c r="B11" s="7">
        <f t="shared" ca="1" si="14"/>
        <v>0</v>
      </c>
      <c r="C11" s="94">
        <f t="shared" ca="1" si="15"/>
        <v>0</v>
      </c>
      <c r="D11" s="95">
        <f t="shared" ca="1" si="1"/>
        <v>0</v>
      </c>
      <c r="E11" s="94">
        <f t="shared" ca="1" si="16"/>
        <v>0</v>
      </c>
      <c r="F11" s="95">
        <f t="shared" ca="1" si="2"/>
        <v>0</v>
      </c>
      <c r="G11" s="94">
        <f t="shared" ca="1" si="3"/>
        <v>0</v>
      </c>
      <c r="H11" s="95">
        <f t="shared" ca="1" si="4"/>
        <v>0</v>
      </c>
      <c r="I11" s="94">
        <f t="shared" ca="1" si="5"/>
        <v>0</v>
      </c>
      <c r="J11" s="95">
        <f t="shared" ca="1" si="13"/>
        <v>0</v>
      </c>
      <c r="K11" s="100">
        <f t="shared" ca="1" si="6"/>
        <v>0</v>
      </c>
      <c r="L11" s="100">
        <f t="shared" ca="1" si="17"/>
        <v>0</v>
      </c>
      <c r="M11" s="100">
        <f t="shared" ca="1" si="18"/>
        <v>0</v>
      </c>
      <c r="N11" s="100">
        <f t="shared" ca="1" si="19"/>
        <v>0</v>
      </c>
      <c r="O11" s="100">
        <f t="shared" ca="1" si="20"/>
        <v>0</v>
      </c>
      <c r="P11" s="100">
        <f t="shared" ca="1" si="21"/>
        <v>0</v>
      </c>
      <c r="Q11" s="100">
        <f t="shared" ca="1" si="22"/>
        <v>0</v>
      </c>
      <c r="R11" s="100">
        <f t="shared" ca="1" si="23"/>
        <v>0</v>
      </c>
      <c r="S11" s="100">
        <f t="shared" ca="1" si="24"/>
        <v>0</v>
      </c>
      <c r="T11" s="100">
        <f t="shared" ca="1" si="25"/>
        <v>0</v>
      </c>
      <c r="U11" s="100">
        <f t="shared" ca="1" si="26"/>
        <v>0</v>
      </c>
      <c r="V11" s="100">
        <f t="shared" ca="1" si="27"/>
        <v>0</v>
      </c>
      <c r="W11" s="100">
        <f t="shared" ca="1" si="28"/>
        <v>0</v>
      </c>
      <c r="X11" s="100">
        <f t="shared" ca="1" si="29"/>
        <v>0</v>
      </c>
      <c r="Y11" s="100">
        <f t="shared" ca="1" si="30"/>
        <v>0</v>
      </c>
      <c r="Z11" s="100">
        <f t="shared" ca="1" si="31"/>
        <v>0</v>
      </c>
      <c r="AA11" s="100">
        <f t="shared" ca="1" si="32"/>
        <v>0</v>
      </c>
      <c r="AB11" s="100">
        <f t="shared" ca="1" si="33"/>
        <v>0</v>
      </c>
      <c r="AC11" s="100">
        <f t="shared" ca="1" si="34"/>
        <v>0</v>
      </c>
      <c r="AD11" s="100">
        <f t="shared" ca="1" si="35"/>
        <v>0</v>
      </c>
      <c r="AE11" s="100">
        <f t="shared" ca="1" si="36"/>
        <v>0</v>
      </c>
      <c r="AF11" s="100">
        <f t="shared" ca="1" si="37"/>
        <v>0</v>
      </c>
      <c r="AG11" s="106">
        <f t="shared" ca="1" si="38"/>
        <v>0</v>
      </c>
      <c r="AH11" s="106">
        <f t="shared" ca="1" si="38"/>
        <v>0</v>
      </c>
      <c r="AI11" s="106">
        <f t="shared" ca="1" si="38"/>
        <v>0</v>
      </c>
      <c r="AJ11" s="111">
        <f t="shared" ca="1" si="38"/>
        <v>0</v>
      </c>
      <c r="AK11" s="2"/>
      <c r="AL11" s="1" t="str">
        <f t="shared" si="39"/>
        <v>OK</v>
      </c>
      <c r="AM11" s="1" t="str">
        <f t="shared" si="40"/>
        <v>OK</v>
      </c>
      <c r="AN11" s="1" t="str">
        <f t="shared" si="41"/>
        <v>OK</v>
      </c>
      <c r="AO11" s="1" t="str">
        <f t="shared" si="42"/>
        <v>OK</v>
      </c>
      <c r="AP11" s="1" t="str">
        <f t="shared" si="43"/>
        <v>OK</v>
      </c>
    </row>
    <row r="12" spans="1:42" s="1" customFormat="1" ht="13.5">
      <c r="A12" s="2">
        <v>8</v>
      </c>
      <c r="B12" s="7">
        <f t="shared" ca="1" si="14"/>
        <v>0</v>
      </c>
      <c r="C12" s="94">
        <f t="shared" ca="1" si="15"/>
        <v>0</v>
      </c>
      <c r="D12" s="95">
        <f t="shared" ca="1" si="1"/>
        <v>0</v>
      </c>
      <c r="E12" s="94">
        <f t="shared" ca="1" si="16"/>
        <v>0</v>
      </c>
      <c r="F12" s="95">
        <f t="shared" ca="1" si="2"/>
        <v>0</v>
      </c>
      <c r="G12" s="94">
        <f t="shared" ca="1" si="3"/>
        <v>0</v>
      </c>
      <c r="H12" s="95">
        <f t="shared" ca="1" si="4"/>
        <v>0</v>
      </c>
      <c r="I12" s="94">
        <f t="shared" ca="1" si="5"/>
        <v>0</v>
      </c>
      <c r="J12" s="95">
        <f t="shared" ca="1" si="13"/>
        <v>0</v>
      </c>
      <c r="K12" s="100">
        <f t="shared" ca="1" si="6"/>
        <v>0</v>
      </c>
      <c r="L12" s="100">
        <f t="shared" ca="1" si="17"/>
        <v>0</v>
      </c>
      <c r="M12" s="100">
        <f t="shared" ca="1" si="18"/>
        <v>0</v>
      </c>
      <c r="N12" s="100">
        <f t="shared" ca="1" si="19"/>
        <v>0</v>
      </c>
      <c r="O12" s="100">
        <f t="shared" ca="1" si="20"/>
        <v>0</v>
      </c>
      <c r="P12" s="100">
        <f t="shared" ca="1" si="21"/>
        <v>0</v>
      </c>
      <c r="Q12" s="100">
        <f t="shared" ca="1" si="22"/>
        <v>0</v>
      </c>
      <c r="R12" s="100">
        <f t="shared" ca="1" si="23"/>
        <v>0</v>
      </c>
      <c r="S12" s="100">
        <f t="shared" ca="1" si="24"/>
        <v>0</v>
      </c>
      <c r="T12" s="100">
        <f t="shared" ca="1" si="25"/>
        <v>0</v>
      </c>
      <c r="U12" s="100">
        <f t="shared" ca="1" si="26"/>
        <v>0</v>
      </c>
      <c r="V12" s="100">
        <f t="shared" ca="1" si="27"/>
        <v>0</v>
      </c>
      <c r="W12" s="100">
        <f t="shared" ca="1" si="28"/>
        <v>0</v>
      </c>
      <c r="X12" s="100">
        <f t="shared" ca="1" si="29"/>
        <v>0</v>
      </c>
      <c r="Y12" s="100">
        <f t="shared" ca="1" si="30"/>
        <v>0</v>
      </c>
      <c r="Z12" s="100">
        <f t="shared" ca="1" si="31"/>
        <v>0</v>
      </c>
      <c r="AA12" s="100">
        <f t="shared" ca="1" si="32"/>
        <v>0</v>
      </c>
      <c r="AB12" s="100">
        <f t="shared" ca="1" si="33"/>
        <v>0</v>
      </c>
      <c r="AC12" s="100">
        <f t="shared" ca="1" si="34"/>
        <v>0</v>
      </c>
      <c r="AD12" s="100">
        <f t="shared" ca="1" si="35"/>
        <v>0</v>
      </c>
      <c r="AE12" s="100">
        <f t="shared" ca="1" si="36"/>
        <v>0</v>
      </c>
      <c r="AF12" s="100">
        <f t="shared" ca="1" si="37"/>
        <v>0</v>
      </c>
      <c r="AG12" s="106">
        <f t="shared" ca="1" si="38"/>
        <v>0</v>
      </c>
      <c r="AH12" s="106">
        <f t="shared" ca="1" si="38"/>
        <v>0</v>
      </c>
      <c r="AI12" s="106">
        <f t="shared" ca="1" si="38"/>
        <v>0</v>
      </c>
      <c r="AJ12" s="111">
        <f t="shared" ca="1" si="38"/>
        <v>0</v>
      </c>
      <c r="AK12" s="2"/>
      <c r="AL12" s="1" t="str">
        <f t="shared" si="39"/>
        <v>OK</v>
      </c>
      <c r="AM12" s="1" t="str">
        <f t="shared" si="40"/>
        <v>OK</v>
      </c>
      <c r="AN12" s="1" t="str">
        <f t="shared" si="41"/>
        <v>OK</v>
      </c>
      <c r="AO12" s="1" t="str">
        <f t="shared" si="42"/>
        <v>OK</v>
      </c>
      <c r="AP12" s="1" t="str">
        <f t="shared" si="43"/>
        <v>OK</v>
      </c>
    </row>
    <row r="13" spans="1:42" s="1" customFormat="1" ht="13.5">
      <c r="A13" s="2">
        <v>9</v>
      </c>
      <c r="B13" s="7">
        <f t="shared" ca="1" si="14"/>
        <v>0</v>
      </c>
      <c r="C13" s="94">
        <f t="shared" ca="1" si="15"/>
        <v>0</v>
      </c>
      <c r="D13" s="95">
        <f t="shared" ca="1" si="1"/>
        <v>0</v>
      </c>
      <c r="E13" s="94">
        <f t="shared" ca="1" si="16"/>
        <v>0</v>
      </c>
      <c r="F13" s="95">
        <f t="shared" ca="1" si="2"/>
        <v>0</v>
      </c>
      <c r="G13" s="94">
        <f t="shared" ca="1" si="3"/>
        <v>0</v>
      </c>
      <c r="H13" s="95">
        <f t="shared" ca="1" si="4"/>
        <v>0</v>
      </c>
      <c r="I13" s="94">
        <f t="shared" ca="1" si="5"/>
        <v>0</v>
      </c>
      <c r="J13" s="95">
        <f t="shared" ca="1" si="13"/>
        <v>0</v>
      </c>
      <c r="K13" s="100">
        <f t="shared" ca="1" si="6"/>
        <v>0</v>
      </c>
      <c r="L13" s="100">
        <f t="shared" ca="1" si="17"/>
        <v>0</v>
      </c>
      <c r="M13" s="100">
        <f t="shared" ca="1" si="18"/>
        <v>0</v>
      </c>
      <c r="N13" s="100">
        <f t="shared" ca="1" si="19"/>
        <v>0</v>
      </c>
      <c r="O13" s="100">
        <f t="shared" ca="1" si="20"/>
        <v>0</v>
      </c>
      <c r="P13" s="100">
        <f t="shared" ca="1" si="21"/>
        <v>0</v>
      </c>
      <c r="Q13" s="100">
        <f t="shared" ca="1" si="22"/>
        <v>0</v>
      </c>
      <c r="R13" s="100">
        <f t="shared" ca="1" si="23"/>
        <v>0</v>
      </c>
      <c r="S13" s="100">
        <f t="shared" ca="1" si="24"/>
        <v>0</v>
      </c>
      <c r="T13" s="100">
        <f t="shared" ca="1" si="25"/>
        <v>0</v>
      </c>
      <c r="U13" s="100">
        <f t="shared" ca="1" si="26"/>
        <v>0</v>
      </c>
      <c r="V13" s="100">
        <f t="shared" ca="1" si="27"/>
        <v>0</v>
      </c>
      <c r="W13" s="100">
        <f t="shared" ca="1" si="28"/>
        <v>0</v>
      </c>
      <c r="X13" s="100">
        <f t="shared" ca="1" si="29"/>
        <v>0</v>
      </c>
      <c r="Y13" s="100">
        <f t="shared" ca="1" si="30"/>
        <v>0</v>
      </c>
      <c r="Z13" s="100">
        <f t="shared" ca="1" si="31"/>
        <v>0</v>
      </c>
      <c r="AA13" s="100">
        <f t="shared" ca="1" si="32"/>
        <v>0</v>
      </c>
      <c r="AB13" s="100">
        <f t="shared" ca="1" si="33"/>
        <v>0</v>
      </c>
      <c r="AC13" s="100">
        <f t="shared" ca="1" si="34"/>
        <v>0</v>
      </c>
      <c r="AD13" s="100">
        <f t="shared" ca="1" si="35"/>
        <v>0</v>
      </c>
      <c r="AE13" s="100">
        <f t="shared" ca="1" si="36"/>
        <v>0</v>
      </c>
      <c r="AF13" s="100">
        <f t="shared" ca="1" si="37"/>
        <v>0</v>
      </c>
      <c r="AG13" s="106">
        <f t="shared" ca="1" si="38"/>
        <v>0</v>
      </c>
      <c r="AH13" s="106">
        <f t="shared" ca="1" si="38"/>
        <v>0</v>
      </c>
      <c r="AI13" s="106">
        <f t="shared" ca="1" si="38"/>
        <v>0</v>
      </c>
      <c r="AJ13" s="111">
        <f t="shared" ca="1" si="38"/>
        <v>0</v>
      </c>
      <c r="AK13" s="2"/>
      <c r="AL13" s="1" t="str">
        <f t="shared" si="39"/>
        <v>OK</v>
      </c>
      <c r="AM13" s="1" t="str">
        <f t="shared" si="40"/>
        <v>OK</v>
      </c>
      <c r="AN13" s="1" t="str">
        <f t="shared" si="41"/>
        <v>OK</v>
      </c>
      <c r="AO13" s="1" t="str">
        <f t="shared" si="42"/>
        <v>OK</v>
      </c>
      <c r="AP13" s="1" t="str">
        <f t="shared" si="43"/>
        <v>OK</v>
      </c>
    </row>
    <row r="14" spans="1:42" s="1" customFormat="1" ht="13.5">
      <c r="A14" s="2">
        <v>10</v>
      </c>
      <c r="B14" s="7">
        <f t="shared" ca="1" si="14"/>
        <v>0</v>
      </c>
      <c r="C14" s="94">
        <f t="shared" ca="1" si="15"/>
        <v>0</v>
      </c>
      <c r="D14" s="95">
        <f t="shared" ca="1" si="1"/>
        <v>0</v>
      </c>
      <c r="E14" s="94">
        <f t="shared" ca="1" si="16"/>
        <v>0</v>
      </c>
      <c r="F14" s="95">
        <f t="shared" ca="1" si="2"/>
        <v>0</v>
      </c>
      <c r="G14" s="94">
        <f t="shared" ca="1" si="3"/>
        <v>0</v>
      </c>
      <c r="H14" s="95">
        <f t="shared" ca="1" si="4"/>
        <v>0</v>
      </c>
      <c r="I14" s="94">
        <f t="shared" ca="1" si="5"/>
        <v>0</v>
      </c>
      <c r="J14" s="95">
        <f t="shared" ca="1" si="13"/>
        <v>0</v>
      </c>
      <c r="K14" s="100">
        <f t="shared" ca="1" si="6"/>
        <v>0</v>
      </c>
      <c r="L14" s="100">
        <f t="shared" ca="1" si="17"/>
        <v>0</v>
      </c>
      <c r="M14" s="100">
        <f t="shared" ca="1" si="18"/>
        <v>0</v>
      </c>
      <c r="N14" s="100">
        <f t="shared" ca="1" si="19"/>
        <v>0</v>
      </c>
      <c r="O14" s="100">
        <f t="shared" ca="1" si="20"/>
        <v>0</v>
      </c>
      <c r="P14" s="100">
        <f t="shared" ca="1" si="21"/>
        <v>0</v>
      </c>
      <c r="Q14" s="100">
        <f t="shared" ca="1" si="22"/>
        <v>0</v>
      </c>
      <c r="R14" s="100">
        <f t="shared" ca="1" si="23"/>
        <v>0</v>
      </c>
      <c r="S14" s="100">
        <f t="shared" ca="1" si="24"/>
        <v>0</v>
      </c>
      <c r="T14" s="100">
        <f t="shared" ca="1" si="25"/>
        <v>0</v>
      </c>
      <c r="U14" s="100">
        <f t="shared" ca="1" si="26"/>
        <v>0</v>
      </c>
      <c r="V14" s="100">
        <f t="shared" ca="1" si="27"/>
        <v>0</v>
      </c>
      <c r="W14" s="100">
        <f t="shared" ca="1" si="28"/>
        <v>0</v>
      </c>
      <c r="X14" s="100">
        <f t="shared" ca="1" si="29"/>
        <v>0</v>
      </c>
      <c r="Y14" s="100">
        <f t="shared" ca="1" si="30"/>
        <v>0</v>
      </c>
      <c r="Z14" s="100">
        <f t="shared" ca="1" si="31"/>
        <v>0</v>
      </c>
      <c r="AA14" s="100">
        <f t="shared" ca="1" si="32"/>
        <v>0</v>
      </c>
      <c r="AB14" s="100">
        <f t="shared" ca="1" si="33"/>
        <v>0</v>
      </c>
      <c r="AC14" s="100">
        <f t="shared" ca="1" si="34"/>
        <v>0</v>
      </c>
      <c r="AD14" s="100">
        <f t="shared" ca="1" si="35"/>
        <v>0</v>
      </c>
      <c r="AE14" s="100">
        <f t="shared" ca="1" si="36"/>
        <v>0</v>
      </c>
      <c r="AF14" s="100">
        <f t="shared" ca="1" si="37"/>
        <v>0</v>
      </c>
      <c r="AG14" s="106">
        <f t="shared" ca="1" si="38"/>
        <v>0</v>
      </c>
      <c r="AH14" s="106">
        <f t="shared" ca="1" si="38"/>
        <v>0</v>
      </c>
      <c r="AI14" s="106">
        <f t="shared" ca="1" si="38"/>
        <v>0</v>
      </c>
      <c r="AJ14" s="111">
        <f t="shared" ca="1" si="38"/>
        <v>0</v>
      </c>
      <c r="AK14" s="2"/>
      <c r="AL14" s="1" t="str">
        <f t="shared" si="39"/>
        <v>OK</v>
      </c>
      <c r="AM14" s="1" t="str">
        <f t="shared" si="40"/>
        <v>OK</v>
      </c>
      <c r="AN14" s="1" t="str">
        <f t="shared" si="41"/>
        <v>OK</v>
      </c>
      <c r="AO14" s="1" t="str">
        <f t="shared" si="42"/>
        <v>OK</v>
      </c>
      <c r="AP14" s="1" t="str">
        <f t="shared" si="43"/>
        <v>OK</v>
      </c>
    </row>
    <row r="15" spans="1:42" s="1" customFormat="1" ht="13.5">
      <c r="A15" s="2">
        <v>11</v>
      </c>
      <c r="B15" s="7">
        <f t="shared" ca="1" si="14"/>
        <v>0</v>
      </c>
      <c r="C15" s="94">
        <f t="shared" ca="1" si="15"/>
        <v>0</v>
      </c>
      <c r="D15" s="95">
        <f t="shared" ca="1" si="1"/>
        <v>0</v>
      </c>
      <c r="E15" s="94">
        <f t="shared" ca="1" si="16"/>
        <v>0</v>
      </c>
      <c r="F15" s="95">
        <f t="shared" ca="1" si="2"/>
        <v>0</v>
      </c>
      <c r="G15" s="94">
        <f t="shared" ca="1" si="3"/>
        <v>0</v>
      </c>
      <c r="H15" s="95">
        <f t="shared" ca="1" si="4"/>
        <v>0</v>
      </c>
      <c r="I15" s="94">
        <f t="shared" ca="1" si="5"/>
        <v>0</v>
      </c>
      <c r="J15" s="95">
        <f t="shared" ca="1" si="13"/>
        <v>0</v>
      </c>
      <c r="K15" s="100">
        <f t="shared" ca="1" si="6"/>
        <v>0</v>
      </c>
      <c r="L15" s="100">
        <f t="shared" ca="1" si="17"/>
        <v>0</v>
      </c>
      <c r="M15" s="100">
        <f t="shared" ca="1" si="18"/>
        <v>0</v>
      </c>
      <c r="N15" s="100">
        <f t="shared" ca="1" si="19"/>
        <v>0</v>
      </c>
      <c r="O15" s="100">
        <f t="shared" ca="1" si="20"/>
        <v>0</v>
      </c>
      <c r="P15" s="100">
        <f t="shared" ca="1" si="21"/>
        <v>0</v>
      </c>
      <c r="Q15" s="100">
        <f t="shared" ca="1" si="22"/>
        <v>0</v>
      </c>
      <c r="R15" s="100">
        <f t="shared" ca="1" si="23"/>
        <v>0</v>
      </c>
      <c r="S15" s="100">
        <f t="shared" ca="1" si="24"/>
        <v>0</v>
      </c>
      <c r="T15" s="100">
        <f t="shared" ca="1" si="25"/>
        <v>0</v>
      </c>
      <c r="U15" s="100">
        <f t="shared" ca="1" si="26"/>
        <v>0</v>
      </c>
      <c r="V15" s="100">
        <f t="shared" ca="1" si="27"/>
        <v>0</v>
      </c>
      <c r="W15" s="100">
        <f t="shared" ca="1" si="28"/>
        <v>0</v>
      </c>
      <c r="X15" s="100">
        <f t="shared" ca="1" si="29"/>
        <v>0</v>
      </c>
      <c r="Y15" s="100">
        <f t="shared" ca="1" si="30"/>
        <v>0</v>
      </c>
      <c r="Z15" s="100">
        <f t="shared" ca="1" si="31"/>
        <v>0</v>
      </c>
      <c r="AA15" s="100">
        <f t="shared" ca="1" si="32"/>
        <v>0</v>
      </c>
      <c r="AB15" s="100">
        <f t="shared" ca="1" si="33"/>
        <v>0</v>
      </c>
      <c r="AC15" s="100">
        <f t="shared" ca="1" si="34"/>
        <v>0</v>
      </c>
      <c r="AD15" s="100">
        <f t="shared" ca="1" si="35"/>
        <v>0</v>
      </c>
      <c r="AE15" s="100">
        <f t="shared" ca="1" si="36"/>
        <v>0</v>
      </c>
      <c r="AF15" s="100">
        <f t="shared" ca="1" si="37"/>
        <v>0</v>
      </c>
      <c r="AG15" s="106">
        <f t="shared" ca="1" si="38"/>
        <v>0</v>
      </c>
      <c r="AH15" s="106">
        <f t="shared" ca="1" si="38"/>
        <v>0</v>
      </c>
      <c r="AI15" s="106">
        <f t="shared" ca="1" si="38"/>
        <v>0</v>
      </c>
      <c r="AJ15" s="111">
        <f t="shared" ca="1" si="38"/>
        <v>0</v>
      </c>
      <c r="AK15" s="2"/>
      <c r="AL15" s="1" t="str">
        <f t="shared" si="39"/>
        <v>OK</v>
      </c>
      <c r="AM15" s="1" t="str">
        <f t="shared" si="40"/>
        <v>OK</v>
      </c>
      <c r="AN15" s="1" t="str">
        <f t="shared" si="41"/>
        <v>OK</v>
      </c>
      <c r="AO15" s="1" t="str">
        <f t="shared" si="42"/>
        <v>OK</v>
      </c>
      <c r="AP15" s="1" t="str">
        <f t="shared" si="43"/>
        <v>OK</v>
      </c>
    </row>
    <row r="16" spans="1:42" s="1" customFormat="1" ht="13.5">
      <c r="A16" s="2">
        <v>12</v>
      </c>
      <c r="B16" s="7">
        <f t="shared" ca="1" si="14"/>
        <v>0</v>
      </c>
      <c r="C16" s="94">
        <f t="shared" ca="1" si="15"/>
        <v>0</v>
      </c>
      <c r="D16" s="95">
        <f t="shared" ca="1" si="1"/>
        <v>0</v>
      </c>
      <c r="E16" s="94">
        <f t="shared" ca="1" si="16"/>
        <v>0</v>
      </c>
      <c r="F16" s="95">
        <f t="shared" ca="1" si="2"/>
        <v>0</v>
      </c>
      <c r="G16" s="94">
        <f t="shared" ca="1" si="3"/>
        <v>0</v>
      </c>
      <c r="H16" s="95">
        <f t="shared" ca="1" si="4"/>
        <v>0</v>
      </c>
      <c r="I16" s="94">
        <f t="shared" ca="1" si="5"/>
        <v>0</v>
      </c>
      <c r="J16" s="95">
        <f t="shared" ca="1" si="13"/>
        <v>0</v>
      </c>
      <c r="K16" s="100">
        <f t="shared" ca="1" si="6"/>
        <v>0</v>
      </c>
      <c r="L16" s="100">
        <f t="shared" ca="1" si="17"/>
        <v>0</v>
      </c>
      <c r="M16" s="100">
        <f t="shared" ca="1" si="18"/>
        <v>0</v>
      </c>
      <c r="N16" s="100">
        <f t="shared" ca="1" si="19"/>
        <v>0</v>
      </c>
      <c r="O16" s="100">
        <f t="shared" ca="1" si="20"/>
        <v>0</v>
      </c>
      <c r="P16" s="100">
        <f t="shared" ca="1" si="21"/>
        <v>0</v>
      </c>
      <c r="Q16" s="100">
        <f t="shared" ca="1" si="22"/>
        <v>0</v>
      </c>
      <c r="R16" s="100">
        <f t="shared" ca="1" si="23"/>
        <v>0</v>
      </c>
      <c r="S16" s="100">
        <f t="shared" ca="1" si="24"/>
        <v>0</v>
      </c>
      <c r="T16" s="100">
        <f t="shared" ca="1" si="25"/>
        <v>0</v>
      </c>
      <c r="U16" s="100">
        <f t="shared" ca="1" si="26"/>
        <v>0</v>
      </c>
      <c r="V16" s="100">
        <f t="shared" ca="1" si="27"/>
        <v>0</v>
      </c>
      <c r="W16" s="100">
        <f t="shared" ca="1" si="28"/>
        <v>0</v>
      </c>
      <c r="X16" s="100">
        <f t="shared" ca="1" si="29"/>
        <v>0</v>
      </c>
      <c r="Y16" s="100">
        <f t="shared" ca="1" si="30"/>
        <v>0</v>
      </c>
      <c r="Z16" s="100">
        <f t="shared" ca="1" si="31"/>
        <v>0</v>
      </c>
      <c r="AA16" s="100">
        <f t="shared" ca="1" si="32"/>
        <v>0</v>
      </c>
      <c r="AB16" s="100">
        <f t="shared" ca="1" si="33"/>
        <v>0</v>
      </c>
      <c r="AC16" s="100">
        <f t="shared" ca="1" si="34"/>
        <v>0</v>
      </c>
      <c r="AD16" s="100">
        <f t="shared" ca="1" si="35"/>
        <v>0</v>
      </c>
      <c r="AE16" s="100">
        <f t="shared" ca="1" si="36"/>
        <v>0</v>
      </c>
      <c r="AF16" s="100">
        <f t="shared" ca="1" si="37"/>
        <v>0</v>
      </c>
      <c r="AG16" s="106">
        <f t="shared" ca="1" si="38"/>
        <v>0</v>
      </c>
      <c r="AH16" s="106">
        <f t="shared" ca="1" si="38"/>
        <v>0</v>
      </c>
      <c r="AI16" s="106">
        <f t="shared" ca="1" si="38"/>
        <v>0</v>
      </c>
      <c r="AJ16" s="111">
        <f t="shared" ca="1" si="38"/>
        <v>0</v>
      </c>
      <c r="AK16" s="2"/>
      <c r="AL16" s="1" t="str">
        <f t="shared" si="39"/>
        <v>OK</v>
      </c>
      <c r="AM16" s="1" t="str">
        <f t="shared" si="40"/>
        <v>OK</v>
      </c>
      <c r="AN16" s="1" t="str">
        <f t="shared" si="41"/>
        <v>OK</v>
      </c>
      <c r="AO16" s="1" t="str">
        <f t="shared" si="42"/>
        <v>OK</v>
      </c>
      <c r="AP16" s="1" t="str">
        <f t="shared" si="43"/>
        <v>OK</v>
      </c>
    </row>
    <row r="17" spans="1:42" s="1" customFormat="1" ht="13.5">
      <c r="A17" s="2">
        <v>13</v>
      </c>
      <c r="B17" s="7">
        <f t="shared" ca="1" si="14"/>
        <v>0</v>
      </c>
      <c r="C17" s="94">
        <f t="shared" ca="1" si="15"/>
        <v>0</v>
      </c>
      <c r="D17" s="95">
        <f t="shared" ca="1" si="1"/>
        <v>0</v>
      </c>
      <c r="E17" s="94">
        <f t="shared" ca="1" si="16"/>
        <v>0</v>
      </c>
      <c r="F17" s="95">
        <f t="shared" ca="1" si="2"/>
        <v>0</v>
      </c>
      <c r="G17" s="94">
        <f t="shared" ca="1" si="3"/>
        <v>0</v>
      </c>
      <c r="H17" s="95">
        <f t="shared" ca="1" si="4"/>
        <v>0</v>
      </c>
      <c r="I17" s="94">
        <f t="shared" ca="1" si="5"/>
        <v>0</v>
      </c>
      <c r="J17" s="95">
        <f t="shared" ca="1" si="13"/>
        <v>0</v>
      </c>
      <c r="K17" s="100">
        <f t="shared" ca="1" si="6"/>
        <v>0</v>
      </c>
      <c r="L17" s="100">
        <f t="shared" ca="1" si="17"/>
        <v>0</v>
      </c>
      <c r="M17" s="100">
        <f t="shared" ca="1" si="18"/>
        <v>0</v>
      </c>
      <c r="N17" s="100">
        <f t="shared" ca="1" si="19"/>
        <v>0</v>
      </c>
      <c r="O17" s="100">
        <f t="shared" ca="1" si="20"/>
        <v>0</v>
      </c>
      <c r="P17" s="100">
        <f t="shared" ca="1" si="21"/>
        <v>0</v>
      </c>
      <c r="Q17" s="100">
        <f t="shared" ca="1" si="22"/>
        <v>0</v>
      </c>
      <c r="R17" s="100">
        <f t="shared" ca="1" si="23"/>
        <v>0</v>
      </c>
      <c r="S17" s="100">
        <f t="shared" ca="1" si="24"/>
        <v>0</v>
      </c>
      <c r="T17" s="100">
        <f t="shared" ca="1" si="25"/>
        <v>0</v>
      </c>
      <c r="U17" s="100">
        <f t="shared" ca="1" si="26"/>
        <v>0</v>
      </c>
      <c r="V17" s="100">
        <f t="shared" ca="1" si="27"/>
        <v>0</v>
      </c>
      <c r="W17" s="100">
        <f t="shared" ca="1" si="28"/>
        <v>0</v>
      </c>
      <c r="X17" s="100">
        <f t="shared" ca="1" si="29"/>
        <v>0</v>
      </c>
      <c r="Y17" s="100">
        <f t="shared" ca="1" si="30"/>
        <v>0</v>
      </c>
      <c r="Z17" s="100">
        <f t="shared" ca="1" si="31"/>
        <v>0</v>
      </c>
      <c r="AA17" s="100">
        <f t="shared" ca="1" si="32"/>
        <v>0</v>
      </c>
      <c r="AB17" s="100">
        <f t="shared" ca="1" si="33"/>
        <v>0</v>
      </c>
      <c r="AC17" s="100">
        <f t="shared" ca="1" si="34"/>
        <v>0</v>
      </c>
      <c r="AD17" s="100">
        <f t="shared" ca="1" si="35"/>
        <v>0</v>
      </c>
      <c r="AE17" s="100">
        <f t="shared" ca="1" si="36"/>
        <v>0</v>
      </c>
      <c r="AF17" s="100">
        <f t="shared" ca="1" si="37"/>
        <v>0</v>
      </c>
      <c r="AG17" s="106">
        <f t="shared" ca="1" si="38"/>
        <v>0</v>
      </c>
      <c r="AH17" s="106">
        <f t="shared" ca="1" si="38"/>
        <v>0</v>
      </c>
      <c r="AI17" s="106">
        <f t="shared" ca="1" si="38"/>
        <v>0</v>
      </c>
      <c r="AJ17" s="111">
        <f t="shared" ca="1" si="38"/>
        <v>0</v>
      </c>
      <c r="AK17" s="2"/>
      <c r="AL17" s="1" t="str">
        <f t="shared" si="39"/>
        <v>OK</v>
      </c>
      <c r="AM17" s="1" t="str">
        <f t="shared" si="40"/>
        <v>OK</v>
      </c>
      <c r="AN17" s="1" t="str">
        <f t="shared" si="41"/>
        <v>OK</v>
      </c>
      <c r="AO17" s="1" t="str">
        <f t="shared" si="42"/>
        <v>OK</v>
      </c>
      <c r="AP17" s="1" t="str">
        <f t="shared" si="43"/>
        <v>OK</v>
      </c>
    </row>
    <row r="18" spans="1:42" s="1" customFormat="1" ht="13.5">
      <c r="A18" s="2">
        <v>14</v>
      </c>
      <c r="B18" s="7">
        <f t="shared" ca="1" si="14"/>
        <v>0</v>
      </c>
      <c r="C18" s="94">
        <f t="shared" ca="1" si="15"/>
        <v>0</v>
      </c>
      <c r="D18" s="95">
        <f t="shared" ca="1" si="1"/>
        <v>0</v>
      </c>
      <c r="E18" s="94">
        <f t="shared" ca="1" si="16"/>
        <v>0</v>
      </c>
      <c r="F18" s="95">
        <f t="shared" ca="1" si="2"/>
        <v>0</v>
      </c>
      <c r="G18" s="94">
        <f t="shared" ca="1" si="3"/>
        <v>0</v>
      </c>
      <c r="H18" s="95">
        <f t="shared" ca="1" si="4"/>
        <v>0</v>
      </c>
      <c r="I18" s="94">
        <f t="shared" ca="1" si="5"/>
        <v>0</v>
      </c>
      <c r="J18" s="95">
        <f t="shared" ca="1" si="13"/>
        <v>0</v>
      </c>
      <c r="K18" s="100">
        <f t="shared" ca="1" si="6"/>
        <v>0</v>
      </c>
      <c r="L18" s="100">
        <f t="shared" ca="1" si="17"/>
        <v>0</v>
      </c>
      <c r="M18" s="100">
        <f t="shared" ca="1" si="18"/>
        <v>0</v>
      </c>
      <c r="N18" s="100">
        <f t="shared" ca="1" si="19"/>
        <v>0</v>
      </c>
      <c r="O18" s="100">
        <f t="shared" ca="1" si="20"/>
        <v>0</v>
      </c>
      <c r="P18" s="100">
        <f t="shared" ca="1" si="21"/>
        <v>0</v>
      </c>
      <c r="Q18" s="100">
        <f t="shared" ca="1" si="22"/>
        <v>0</v>
      </c>
      <c r="R18" s="100">
        <f t="shared" ca="1" si="23"/>
        <v>0</v>
      </c>
      <c r="S18" s="100">
        <f t="shared" ca="1" si="24"/>
        <v>0</v>
      </c>
      <c r="T18" s="100">
        <f t="shared" ca="1" si="25"/>
        <v>0</v>
      </c>
      <c r="U18" s="100">
        <f t="shared" ca="1" si="26"/>
        <v>0</v>
      </c>
      <c r="V18" s="100">
        <f t="shared" ca="1" si="27"/>
        <v>0</v>
      </c>
      <c r="W18" s="100">
        <f t="shared" ca="1" si="28"/>
        <v>0</v>
      </c>
      <c r="X18" s="100">
        <f t="shared" ca="1" si="29"/>
        <v>0</v>
      </c>
      <c r="Y18" s="100">
        <f t="shared" ca="1" si="30"/>
        <v>0</v>
      </c>
      <c r="Z18" s="100">
        <f t="shared" ca="1" si="31"/>
        <v>0</v>
      </c>
      <c r="AA18" s="100">
        <f t="shared" ca="1" si="32"/>
        <v>0</v>
      </c>
      <c r="AB18" s="100">
        <f t="shared" ca="1" si="33"/>
        <v>0</v>
      </c>
      <c r="AC18" s="100">
        <f t="shared" ca="1" si="34"/>
        <v>0</v>
      </c>
      <c r="AD18" s="100">
        <f t="shared" ca="1" si="35"/>
        <v>0</v>
      </c>
      <c r="AE18" s="100">
        <f t="shared" ca="1" si="36"/>
        <v>0</v>
      </c>
      <c r="AF18" s="100">
        <f t="shared" ca="1" si="37"/>
        <v>0</v>
      </c>
      <c r="AG18" s="106">
        <f t="shared" ca="1" si="38"/>
        <v>0</v>
      </c>
      <c r="AH18" s="106">
        <f t="shared" ca="1" si="38"/>
        <v>0</v>
      </c>
      <c r="AI18" s="106">
        <f t="shared" ca="1" si="38"/>
        <v>0</v>
      </c>
      <c r="AJ18" s="111">
        <f t="shared" ca="1" si="38"/>
        <v>0</v>
      </c>
      <c r="AK18" s="2"/>
      <c r="AL18" s="1" t="str">
        <f t="shared" si="39"/>
        <v>OK</v>
      </c>
      <c r="AM18" s="1" t="str">
        <f t="shared" si="40"/>
        <v>OK</v>
      </c>
      <c r="AN18" s="1" t="str">
        <f t="shared" si="41"/>
        <v>OK</v>
      </c>
      <c r="AO18" s="1" t="str">
        <f t="shared" si="42"/>
        <v>OK</v>
      </c>
      <c r="AP18" s="1" t="str">
        <f t="shared" si="43"/>
        <v>OK</v>
      </c>
    </row>
    <row r="19" spans="1:42" s="1" customFormat="1" ht="13.5">
      <c r="A19" s="2">
        <v>15</v>
      </c>
      <c r="B19" s="7">
        <f t="shared" ca="1" si="14"/>
        <v>0</v>
      </c>
      <c r="C19" s="94">
        <f t="shared" ca="1" si="15"/>
        <v>0</v>
      </c>
      <c r="D19" s="95">
        <f t="shared" ca="1" si="1"/>
        <v>0</v>
      </c>
      <c r="E19" s="94">
        <f t="shared" ca="1" si="16"/>
        <v>0</v>
      </c>
      <c r="F19" s="95">
        <f t="shared" ca="1" si="2"/>
        <v>0</v>
      </c>
      <c r="G19" s="94">
        <f t="shared" ca="1" si="3"/>
        <v>0</v>
      </c>
      <c r="H19" s="95">
        <f t="shared" ca="1" si="4"/>
        <v>0</v>
      </c>
      <c r="I19" s="94">
        <f t="shared" ca="1" si="5"/>
        <v>0</v>
      </c>
      <c r="J19" s="95">
        <f t="shared" ca="1" si="13"/>
        <v>0</v>
      </c>
      <c r="K19" s="100">
        <f t="shared" ca="1" si="6"/>
        <v>0</v>
      </c>
      <c r="L19" s="100">
        <f t="shared" ca="1" si="17"/>
        <v>0</v>
      </c>
      <c r="M19" s="100">
        <f t="shared" ca="1" si="18"/>
        <v>0</v>
      </c>
      <c r="N19" s="100">
        <f t="shared" ca="1" si="19"/>
        <v>0</v>
      </c>
      <c r="O19" s="100">
        <f t="shared" ca="1" si="20"/>
        <v>0</v>
      </c>
      <c r="P19" s="100">
        <f t="shared" ca="1" si="21"/>
        <v>0</v>
      </c>
      <c r="Q19" s="100">
        <f t="shared" ca="1" si="22"/>
        <v>0</v>
      </c>
      <c r="R19" s="100">
        <f t="shared" ca="1" si="23"/>
        <v>0</v>
      </c>
      <c r="S19" s="100">
        <f t="shared" ca="1" si="24"/>
        <v>0</v>
      </c>
      <c r="T19" s="100">
        <f t="shared" ca="1" si="25"/>
        <v>0</v>
      </c>
      <c r="U19" s="100">
        <f t="shared" ca="1" si="26"/>
        <v>0</v>
      </c>
      <c r="V19" s="100">
        <f t="shared" ca="1" si="27"/>
        <v>0</v>
      </c>
      <c r="W19" s="100">
        <f t="shared" ca="1" si="28"/>
        <v>0</v>
      </c>
      <c r="X19" s="100">
        <f t="shared" ca="1" si="29"/>
        <v>0</v>
      </c>
      <c r="Y19" s="100">
        <f t="shared" ca="1" si="30"/>
        <v>0</v>
      </c>
      <c r="Z19" s="100">
        <f t="shared" ca="1" si="31"/>
        <v>0</v>
      </c>
      <c r="AA19" s="100">
        <f t="shared" ca="1" si="32"/>
        <v>0</v>
      </c>
      <c r="AB19" s="100">
        <f t="shared" ca="1" si="33"/>
        <v>0</v>
      </c>
      <c r="AC19" s="100">
        <f t="shared" ca="1" si="34"/>
        <v>0</v>
      </c>
      <c r="AD19" s="100">
        <f t="shared" ca="1" si="35"/>
        <v>0</v>
      </c>
      <c r="AE19" s="100">
        <f t="shared" ca="1" si="36"/>
        <v>0</v>
      </c>
      <c r="AF19" s="100">
        <f t="shared" ca="1" si="37"/>
        <v>0</v>
      </c>
      <c r="AG19" s="106">
        <f t="shared" ca="1" si="38"/>
        <v>0</v>
      </c>
      <c r="AH19" s="106">
        <f t="shared" ca="1" si="38"/>
        <v>0</v>
      </c>
      <c r="AI19" s="106">
        <f t="shared" ca="1" si="38"/>
        <v>0</v>
      </c>
      <c r="AJ19" s="111">
        <f t="shared" ca="1" si="38"/>
        <v>0</v>
      </c>
      <c r="AK19" s="2"/>
      <c r="AL19" s="1" t="str">
        <f t="shared" si="39"/>
        <v>OK</v>
      </c>
      <c r="AM19" s="1" t="str">
        <f t="shared" si="40"/>
        <v>OK</v>
      </c>
      <c r="AN19" s="1" t="str">
        <f t="shared" si="41"/>
        <v>OK</v>
      </c>
      <c r="AO19" s="1" t="str">
        <f t="shared" si="42"/>
        <v>OK</v>
      </c>
      <c r="AP19" s="1" t="str">
        <f t="shared" si="43"/>
        <v>OK</v>
      </c>
    </row>
    <row r="20" spans="1:42" s="1" customFormat="1" ht="13.5">
      <c r="A20" s="2">
        <v>16</v>
      </c>
      <c r="B20" s="7">
        <f t="shared" ca="1" si="14"/>
        <v>0</v>
      </c>
      <c r="C20" s="94">
        <f t="shared" ca="1" si="15"/>
        <v>0</v>
      </c>
      <c r="D20" s="95">
        <f t="shared" ca="1" si="1"/>
        <v>0</v>
      </c>
      <c r="E20" s="94">
        <f t="shared" ca="1" si="16"/>
        <v>0</v>
      </c>
      <c r="F20" s="95">
        <f t="shared" ca="1" si="2"/>
        <v>0</v>
      </c>
      <c r="G20" s="94">
        <f t="shared" ca="1" si="3"/>
        <v>0</v>
      </c>
      <c r="H20" s="95">
        <f t="shared" ca="1" si="4"/>
        <v>0</v>
      </c>
      <c r="I20" s="94">
        <f t="shared" ca="1" si="5"/>
        <v>0</v>
      </c>
      <c r="J20" s="95">
        <f t="shared" ca="1" si="13"/>
        <v>0</v>
      </c>
      <c r="K20" s="100">
        <f t="shared" ca="1" si="6"/>
        <v>0</v>
      </c>
      <c r="L20" s="100">
        <f t="shared" ca="1" si="17"/>
        <v>0</v>
      </c>
      <c r="M20" s="100">
        <f t="shared" ca="1" si="18"/>
        <v>0</v>
      </c>
      <c r="N20" s="100">
        <f t="shared" ca="1" si="19"/>
        <v>0</v>
      </c>
      <c r="O20" s="100">
        <f t="shared" ca="1" si="20"/>
        <v>0</v>
      </c>
      <c r="P20" s="100">
        <f t="shared" ca="1" si="21"/>
        <v>0</v>
      </c>
      <c r="Q20" s="100">
        <f t="shared" ca="1" si="22"/>
        <v>0</v>
      </c>
      <c r="R20" s="100">
        <f t="shared" ca="1" si="23"/>
        <v>0</v>
      </c>
      <c r="S20" s="100">
        <f t="shared" ca="1" si="24"/>
        <v>0</v>
      </c>
      <c r="T20" s="100">
        <f t="shared" ca="1" si="25"/>
        <v>0</v>
      </c>
      <c r="U20" s="100">
        <f t="shared" ca="1" si="26"/>
        <v>0</v>
      </c>
      <c r="V20" s="100">
        <f t="shared" ca="1" si="27"/>
        <v>0</v>
      </c>
      <c r="W20" s="100">
        <f t="shared" ca="1" si="28"/>
        <v>0</v>
      </c>
      <c r="X20" s="100">
        <f t="shared" ca="1" si="29"/>
        <v>0</v>
      </c>
      <c r="Y20" s="100">
        <f t="shared" ca="1" si="30"/>
        <v>0</v>
      </c>
      <c r="Z20" s="100">
        <f t="shared" ca="1" si="31"/>
        <v>0</v>
      </c>
      <c r="AA20" s="100">
        <f t="shared" ca="1" si="32"/>
        <v>0</v>
      </c>
      <c r="AB20" s="100">
        <f t="shared" ca="1" si="33"/>
        <v>0</v>
      </c>
      <c r="AC20" s="100">
        <f t="shared" ca="1" si="34"/>
        <v>0</v>
      </c>
      <c r="AD20" s="100">
        <f t="shared" ca="1" si="35"/>
        <v>0</v>
      </c>
      <c r="AE20" s="100">
        <f t="shared" ca="1" si="36"/>
        <v>0</v>
      </c>
      <c r="AF20" s="100">
        <f t="shared" ca="1" si="37"/>
        <v>0</v>
      </c>
      <c r="AG20" s="106">
        <f t="shared" ca="1" si="38"/>
        <v>0</v>
      </c>
      <c r="AH20" s="106">
        <f t="shared" ca="1" si="38"/>
        <v>0</v>
      </c>
      <c r="AI20" s="106">
        <f t="shared" ca="1" si="38"/>
        <v>0</v>
      </c>
      <c r="AJ20" s="111">
        <f t="shared" ca="1" si="38"/>
        <v>0</v>
      </c>
      <c r="AK20" s="2"/>
      <c r="AL20" s="1" t="str">
        <f t="shared" si="39"/>
        <v>OK</v>
      </c>
      <c r="AM20" s="1" t="str">
        <f t="shared" si="40"/>
        <v>OK</v>
      </c>
      <c r="AN20" s="1" t="str">
        <f t="shared" si="41"/>
        <v>OK</v>
      </c>
      <c r="AO20" s="1" t="str">
        <f t="shared" si="42"/>
        <v>OK</v>
      </c>
      <c r="AP20" s="1" t="str">
        <f t="shared" si="43"/>
        <v>OK</v>
      </c>
    </row>
    <row r="21" spans="1:42" s="1" customFormat="1" ht="13.5">
      <c r="A21" s="2">
        <v>17</v>
      </c>
      <c r="B21" s="7">
        <f t="shared" ca="1" si="14"/>
        <v>0</v>
      </c>
      <c r="C21" s="94">
        <f t="shared" ca="1" si="15"/>
        <v>0</v>
      </c>
      <c r="D21" s="95">
        <f t="shared" ca="1" si="1"/>
        <v>0</v>
      </c>
      <c r="E21" s="94">
        <f t="shared" ca="1" si="16"/>
        <v>0</v>
      </c>
      <c r="F21" s="95">
        <f t="shared" ca="1" si="2"/>
        <v>0</v>
      </c>
      <c r="G21" s="94">
        <f t="shared" ca="1" si="3"/>
        <v>0</v>
      </c>
      <c r="H21" s="95">
        <f t="shared" ca="1" si="4"/>
        <v>0</v>
      </c>
      <c r="I21" s="94">
        <f t="shared" ca="1" si="5"/>
        <v>0</v>
      </c>
      <c r="J21" s="95">
        <f t="shared" ca="1" si="13"/>
        <v>0</v>
      </c>
      <c r="K21" s="100">
        <f t="shared" ca="1" si="6"/>
        <v>0</v>
      </c>
      <c r="L21" s="100">
        <f t="shared" ca="1" si="17"/>
        <v>0</v>
      </c>
      <c r="M21" s="100">
        <f t="shared" ca="1" si="18"/>
        <v>0</v>
      </c>
      <c r="N21" s="100">
        <f t="shared" ca="1" si="19"/>
        <v>0</v>
      </c>
      <c r="O21" s="100">
        <f t="shared" ca="1" si="20"/>
        <v>0</v>
      </c>
      <c r="P21" s="100">
        <f t="shared" ca="1" si="21"/>
        <v>0</v>
      </c>
      <c r="Q21" s="100">
        <f t="shared" ca="1" si="22"/>
        <v>0</v>
      </c>
      <c r="R21" s="100">
        <f t="shared" ca="1" si="23"/>
        <v>0</v>
      </c>
      <c r="S21" s="100">
        <f t="shared" ca="1" si="24"/>
        <v>0</v>
      </c>
      <c r="T21" s="100">
        <f t="shared" ca="1" si="25"/>
        <v>0</v>
      </c>
      <c r="U21" s="100">
        <f t="shared" ca="1" si="26"/>
        <v>0</v>
      </c>
      <c r="V21" s="100">
        <f t="shared" ca="1" si="27"/>
        <v>0</v>
      </c>
      <c r="W21" s="100">
        <f t="shared" ca="1" si="28"/>
        <v>0</v>
      </c>
      <c r="X21" s="100">
        <f t="shared" ca="1" si="29"/>
        <v>0</v>
      </c>
      <c r="Y21" s="100">
        <f t="shared" ca="1" si="30"/>
        <v>0</v>
      </c>
      <c r="Z21" s="100">
        <f t="shared" ca="1" si="31"/>
        <v>0</v>
      </c>
      <c r="AA21" s="100">
        <f t="shared" ca="1" si="32"/>
        <v>0</v>
      </c>
      <c r="AB21" s="100">
        <f t="shared" ca="1" si="33"/>
        <v>0</v>
      </c>
      <c r="AC21" s="100">
        <f t="shared" ca="1" si="34"/>
        <v>0</v>
      </c>
      <c r="AD21" s="100">
        <f t="shared" ca="1" si="35"/>
        <v>0</v>
      </c>
      <c r="AE21" s="100">
        <f t="shared" ca="1" si="36"/>
        <v>0</v>
      </c>
      <c r="AF21" s="100">
        <f t="shared" ca="1" si="37"/>
        <v>0</v>
      </c>
      <c r="AG21" s="106">
        <f t="shared" ca="1" si="38"/>
        <v>0</v>
      </c>
      <c r="AH21" s="106">
        <f t="shared" ca="1" si="38"/>
        <v>0</v>
      </c>
      <c r="AI21" s="106">
        <f t="shared" ca="1" si="38"/>
        <v>0</v>
      </c>
      <c r="AJ21" s="111">
        <f t="shared" ca="1" si="38"/>
        <v>0</v>
      </c>
      <c r="AK21" s="2"/>
      <c r="AL21" s="1" t="str">
        <f t="shared" si="39"/>
        <v>OK</v>
      </c>
      <c r="AM21" s="1" t="str">
        <f t="shared" si="40"/>
        <v>OK</v>
      </c>
      <c r="AN21" s="1" t="str">
        <f t="shared" si="41"/>
        <v>OK</v>
      </c>
      <c r="AO21" s="1" t="str">
        <f t="shared" si="42"/>
        <v>OK</v>
      </c>
      <c r="AP21" s="1" t="str">
        <f t="shared" si="43"/>
        <v>OK</v>
      </c>
    </row>
    <row r="22" spans="1:42" s="1" customFormat="1" ht="13.5">
      <c r="A22" s="2">
        <v>18</v>
      </c>
      <c r="B22" s="7">
        <f t="shared" ca="1" si="14"/>
        <v>0</v>
      </c>
      <c r="C22" s="94">
        <f t="shared" ca="1" si="15"/>
        <v>0</v>
      </c>
      <c r="D22" s="95">
        <f t="shared" ca="1" si="1"/>
        <v>0</v>
      </c>
      <c r="E22" s="94">
        <f t="shared" ca="1" si="16"/>
        <v>0</v>
      </c>
      <c r="F22" s="95">
        <f t="shared" ca="1" si="2"/>
        <v>0</v>
      </c>
      <c r="G22" s="94">
        <f t="shared" ca="1" si="3"/>
        <v>0</v>
      </c>
      <c r="H22" s="95">
        <f t="shared" ca="1" si="4"/>
        <v>0</v>
      </c>
      <c r="I22" s="94">
        <f t="shared" ca="1" si="5"/>
        <v>0</v>
      </c>
      <c r="J22" s="95">
        <f t="shared" ca="1" si="13"/>
        <v>0</v>
      </c>
      <c r="K22" s="100">
        <f t="shared" ca="1" si="6"/>
        <v>0</v>
      </c>
      <c r="L22" s="100">
        <f t="shared" ca="1" si="17"/>
        <v>0</v>
      </c>
      <c r="M22" s="100">
        <f t="shared" ca="1" si="18"/>
        <v>0</v>
      </c>
      <c r="N22" s="100">
        <f t="shared" ca="1" si="19"/>
        <v>0</v>
      </c>
      <c r="O22" s="100">
        <f t="shared" ca="1" si="20"/>
        <v>0</v>
      </c>
      <c r="P22" s="100">
        <f t="shared" ca="1" si="21"/>
        <v>0</v>
      </c>
      <c r="Q22" s="100">
        <f t="shared" ca="1" si="22"/>
        <v>0</v>
      </c>
      <c r="R22" s="100">
        <f t="shared" ca="1" si="23"/>
        <v>0</v>
      </c>
      <c r="S22" s="100">
        <f t="shared" ca="1" si="24"/>
        <v>0</v>
      </c>
      <c r="T22" s="100">
        <f t="shared" ca="1" si="25"/>
        <v>0</v>
      </c>
      <c r="U22" s="100">
        <f t="shared" ca="1" si="26"/>
        <v>0</v>
      </c>
      <c r="V22" s="100">
        <f t="shared" ca="1" si="27"/>
        <v>0</v>
      </c>
      <c r="W22" s="100">
        <f t="shared" ca="1" si="28"/>
        <v>0</v>
      </c>
      <c r="X22" s="100">
        <f t="shared" ca="1" si="29"/>
        <v>0</v>
      </c>
      <c r="Y22" s="100">
        <f t="shared" ca="1" si="30"/>
        <v>0</v>
      </c>
      <c r="Z22" s="100">
        <f t="shared" ca="1" si="31"/>
        <v>0</v>
      </c>
      <c r="AA22" s="100">
        <f t="shared" ca="1" si="32"/>
        <v>0</v>
      </c>
      <c r="AB22" s="100">
        <f t="shared" ca="1" si="33"/>
        <v>0</v>
      </c>
      <c r="AC22" s="100">
        <f t="shared" ca="1" si="34"/>
        <v>0</v>
      </c>
      <c r="AD22" s="100">
        <f t="shared" ca="1" si="35"/>
        <v>0</v>
      </c>
      <c r="AE22" s="100">
        <f t="shared" ca="1" si="36"/>
        <v>0</v>
      </c>
      <c r="AF22" s="100">
        <f t="shared" ca="1" si="37"/>
        <v>0</v>
      </c>
      <c r="AG22" s="106">
        <f t="shared" ca="1" si="38"/>
        <v>0</v>
      </c>
      <c r="AH22" s="106">
        <f t="shared" ca="1" si="38"/>
        <v>0</v>
      </c>
      <c r="AI22" s="106">
        <f t="shared" ca="1" si="38"/>
        <v>0</v>
      </c>
      <c r="AJ22" s="111">
        <f t="shared" ca="1" si="38"/>
        <v>0</v>
      </c>
      <c r="AK22" s="2"/>
      <c r="AL22" s="1" t="str">
        <f t="shared" si="39"/>
        <v>OK</v>
      </c>
      <c r="AM22" s="1" t="str">
        <f t="shared" si="40"/>
        <v>OK</v>
      </c>
      <c r="AN22" s="1" t="str">
        <f t="shared" si="41"/>
        <v>OK</v>
      </c>
      <c r="AO22" s="1" t="str">
        <f t="shared" si="42"/>
        <v>OK</v>
      </c>
      <c r="AP22" s="1" t="str">
        <f t="shared" si="43"/>
        <v>OK</v>
      </c>
    </row>
    <row r="23" spans="1:42" s="1" customFormat="1" ht="13.5">
      <c r="A23" s="2">
        <v>19</v>
      </c>
      <c r="B23" s="7">
        <f t="shared" ca="1" si="14"/>
        <v>0</v>
      </c>
      <c r="C23" s="94">
        <f t="shared" ca="1" si="15"/>
        <v>0</v>
      </c>
      <c r="D23" s="95">
        <f t="shared" ca="1" si="1"/>
        <v>0</v>
      </c>
      <c r="E23" s="94">
        <f t="shared" ca="1" si="16"/>
        <v>0</v>
      </c>
      <c r="F23" s="95">
        <f t="shared" ca="1" si="2"/>
        <v>0</v>
      </c>
      <c r="G23" s="94">
        <f t="shared" ca="1" si="3"/>
        <v>0</v>
      </c>
      <c r="H23" s="95">
        <f t="shared" ca="1" si="4"/>
        <v>0</v>
      </c>
      <c r="I23" s="94">
        <f t="shared" ca="1" si="5"/>
        <v>0</v>
      </c>
      <c r="J23" s="95">
        <f t="shared" ca="1" si="13"/>
        <v>0</v>
      </c>
      <c r="K23" s="100">
        <f t="shared" ca="1" si="6"/>
        <v>0</v>
      </c>
      <c r="L23" s="100">
        <f t="shared" ca="1" si="17"/>
        <v>0</v>
      </c>
      <c r="M23" s="100">
        <f t="shared" ca="1" si="18"/>
        <v>0</v>
      </c>
      <c r="N23" s="100">
        <f t="shared" ca="1" si="19"/>
        <v>0</v>
      </c>
      <c r="O23" s="100">
        <f t="shared" ca="1" si="20"/>
        <v>0</v>
      </c>
      <c r="P23" s="100">
        <f t="shared" ca="1" si="21"/>
        <v>0</v>
      </c>
      <c r="Q23" s="100">
        <f t="shared" ca="1" si="22"/>
        <v>0</v>
      </c>
      <c r="R23" s="100">
        <f t="shared" ca="1" si="23"/>
        <v>0</v>
      </c>
      <c r="S23" s="100">
        <f t="shared" ca="1" si="24"/>
        <v>0</v>
      </c>
      <c r="T23" s="100">
        <f t="shared" ca="1" si="25"/>
        <v>0</v>
      </c>
      <c r="U23" s="100">
        <f t="shared" ca="1" si="26"/>
        <v>0</v>
      </c>
      <c r="V23" s="100">
        <f t="shared" ca="1" si="27"/>
        <v>0</v>
      </c>
      <c r="W23" s="100">
        <f t="shared" ca="1" si="28"/>
        <v>0</v>
      </c>
      <c r="X23" s="100">
        <f t="shared" ca="1" si="29"/>
        <v>0</v>
      </c>
      <c r="Y23" s="100">
        <f t="shared" ca="1" si="30"/>
        <v>0</v>
      </c>
      <c r="Z23" s="100">
        <f t="shared" ca="1" si="31"/>
        <v>0</v>
      </c>
      <c r="AA23" s="100">
        <f t="shared" ca="1" si="32"/>
        <v>0</v>
      </c>
      <c r="AB23" s="100">
        <f t="shared" ca="1" si="33"/>
        <v>0</v>
      </c>
      <c r="AC23" s="100">
        <f t="shared" ca="1" si="34"/>
        <v>0</v>
      </c>
      <c r="AD23" s="100">
        <f t="shared" ca="1" si="35"/>
        <v>0</v>
      </c>
      <c r="AE23" s="100">
        <f t="shared" ca="1" si="36"/>
        <v>0</v>
      </c>
      <c r="AF23" s="100">
        <f t="shared" ca="1" si="37"/>
        <v>0</v>
      </c>
      <c r="AG23" s="106">
        <f t="shared" ca="1" si="38"/>
        <v>0</v>
      </c>
      <c r="AH23" s="106">
        <f t="shared" ca="1" si="38"/>
        <v>0</v>
      </c>
      <c r="AI23" s="106">
        <f t="shared" ca="1" si="38"/>
        <v>0</v>
      </c>
      <c r="AJ23" s="111">
        <f t="shared" ca="1" si="38"/>
        <v>0</v>
      </c>
      <c r="AK23" s="2"/>
      <c r="AL23" s="1" t="str">
        <f t="shared" si="39"/>
        <v>OK</v>
      </c>
      <c r="AM23" s="1" t="str">
        <f t="shared" si="40"/>
        <v>OK</v>
      </c>
      <c r="AN23" s="1" t="str">
        <f t="shared" si="41"/>
        <v>OK</v>
      </c>
      <c r="AO23" s="1" t="str">
        <f t="shared" si="42"/>
        <v>OK</v>
      </c>
      <c r="AP23" s="1" t="str">
        <f t="shared" si="43"/>
        <v>OK</v>
      </c>
    </row>
    <row r="24" spans="1:42" s="1" customFormat="1" ht="13.5">
      <c r="A24" s="2">
        <v>20</v>
      </c>
      <c r="B24" s="7">
        <f t="shared" ca="1" si="14"/>
        <v>0</v>
      </c>
      <c r="C24" s="94">
        <f t="shared" ca="1" si="15"/>
        <v>0</v>
      </c>
      <c r="D24" s="95">
        <f t="shared" ca="1" si="1"/>
        <v>0</v>
      </c>
      <c r="E24" s="94">
        <f t="shared" ca="1" si="16"/>
        <v>0</v>
      </c>
      <c r="F24" s="95">
        <f t="shared" ca="1" si="2"/>
        <v>0</v>
      </c>
      <c r="G24" s="94">
        <f t="shared" ca="1" si="3"/>
        <v>0</v>
      </c>
      <c r="H24" s="95">
        <f t="shared" ca="1" si="4"/>
        <v>0</v>
      </c>
      <c r="I24" s="94">
        <f t="shared" ca="1" si="5"/>
        <v>0</v>
      </c>
      <c r="J24" s="95">
        <f t="shared" ca="1" si="13"/>
        <v>0</v>
      </c>
      <c r="K24" s="100">
        <f t="shared" ca="1" si="6"/>
        <v>0</v>
      </c>
      <c r="L24" s="100">
        <f t="shared" ca="1" si="17"/>
        <v>0</v>
      </c>
      <c r="M24" s="100">
        <f t="shared" ca="1" si="18"/>
        <v>0</v>
      </c>
      <c r="N24" s="100">
        <f t="shared" ca="1" si="19"/>
        <v>0</v>
      </c>
      <c r="O24" s="100">
        <f t="shared" ca="1" si="20"/>
        <v>0</v>
      </c>
      <c r="P24" s="100">
        <f t="shared" ca="1" si="21"/>
        <v>0</v>
      </c>
      <c r="Q24" s="100">
        <f t="shared" ca="1" si="22"/>
        <v>0</v>
      </c>
      <c r="R24" s="100">
        <f t="shared" ca="1" si="23"/>
        <v>0</v>
      </c>
      <c r="S24" s="100">
        <f t="shared" ca="1" si="24"/>
        <v>0</v>
      </c>
      <c r="T24" s="100">
        <f t="shared" ca="1" si="25"/>
        <v>0</v>
      </c>
      <c r="U24" s="100">
        <f t="shared" ca="1" si="26"/>
        <v>0</v>
      </c>
      <c r="V24" s="100">
        <f t="shared" ca="1" si="27"/>
        <v>0</v>
      </c>
      <c r="W24" s="100">
        <f t="shared" ca="1" si="28"/>
        <v>0</v>
      </c>
      <c r="X24" s="100">
        <f t="shared" ca="1" si="29"/>
        <v>0</v>
      </c>
      <c r="Y24" s="100">
        <f t="shared" ca="1" si="30"/>
        <v>0</v>
      </c>
      <c r="Z24" s="100">
        <f t="shared" ca="1" si="31"/>
        <v>0</v>
      </c>
      <c r="AA24" s="100">
        <f t="shared" ca="1" si="32"/>
        <v>0</v>
      </c>
      <c r="AB24" s="100">
        <f t="shared" ca="1" si="33"/>
        <v>0</v>
      </c>
      <c r="AC24" s="100">
        <f t="shared" ca="1" si="34"/>
        <v>0</v>
      </c>
      <c r="AD24" s="100">
        <f t="shared" ca="1" si="35"/>
        <v>0</v>
      </c>
      <c r="AE24" s="100">
        <f t="shared" ca="1" si="36"/>
        <v>0</v>
      </c>
      <c r="AF24" s="100">
        <f t="shared" ca="1" si="37"/>
        <v>0</v>
      </c>
      <c r="AG24" s="106">
        <f t="shared" ca="1" si="38"/>
        <v>0</v>
      </c>
      <c r="AH24" s="106">
        <f t="shared" ca="1" si="38"/>
        <v>0</v>
      </c>
      <c r="AI24" s="106">
        <f t="shared" ca="1" si="38"/>
        <v>0</v>
      </c>
      <c r="AJ24" s="111">
        <f t="shared" ca="1" si="38"/>
        <v>0</v>
      </c>
      <c r="AK24" s="2"/>
      <c r="AL24" s="1" t="str">
        <f t="shared" si="39"/>
        <v>OK</v>
      </c>
      <c r="AM24" s="1" t="str">
        <f t="shared" si="40"/>
        <v>OK</v>
      </c>
      <c r="AN24" s="1" t="str">
        <f t="shared" si="41"/>
        <v>OK</v>
      </c>
      <c r="AO24" s="1" t="str">
        <f t="shared" si="42"/>
        <v>OK</v>
      </c>
      <c r="AP24" s="1" t="str">
        <f t="shared" si="43"/>
        <v>OK</v>
      </c>
    </row>
    <row r="25" spans="1:42" s="1" customFormat="1" ht="13.5">
      <c r="A25" s="2">
        <v>21</v>
      </c>
      <c r="B25" s="7">
        <f t="shared" ca="1" si="14"/>
        <v>0</v>
      </c>
      <c r="C25" s="94">
        <f t="shared" ca="1" si="15"/>
        <v>0</v>
      </c>
      <c r="D25" s="95">
        <f t="shared" ca="1" si="1"/>
        <v>0</v>
      </c>
      <c r="E25" s="94">
        <f t="shared" ca="1" si="16"/>
        <v>0</v>
      </c>
      <c r="F25" s="95">
        <f t="shared" ca="1" si="2"/>
        <v>0</v>
      </c>
      <c r="G25" s="94">
        <f t="shared" ca="1" si="3"/>
        <v>0</v>
      </c>
      <c r="H25" s="95">
        <f t="shared" ca="1" si="4"/>
        <v>0</v>
      </c>
      <c r="I25" s="94">
        <f t="shared" ca="1" si="5"/>
        <v>0</v>
      </c>
      <c r="J25" s="95">
        <f t="shared" ca="1" si="13"/>
        <v>0</v>
      </c>
      <c r="K25" s="100">
        <f t="shared" ca="1" si="6"/>
        <v>0</v>
      </c>
      <c r="L25" s="100">
        <f t="shared" ca="1" si="17"/>
        <v>0</v>
      </c>
      <c r="M25" s="100">
        <f t="shared" ca="1" si="18"/>
        <v>0</v>
      </c>
      <c r="N25" s="100">
        <f t="shared" ca="1" si="19"/>
        <v>0</v>
      </c>
      <c r="O25" s="100">
        <f t="shared" ca="1" si="20"/>
        <v>0</v>
      </c>
      <c r="P25" s="100">
        <f t="shared" ca="1" si="21"/>
        <v>0</v>
      </c>
      <c r="Q25" s="100">
        <f t="shared" ca="1" si="22"/>
        <v>0</v>
      </c>
      <c r="R25" s="100">
        <f t="shared" ca="1" si="23"/>
        <v>0</v>
      </c>
      <c r="S25" s="100">
        <f t="shared" ca="1" si="24"/>
        <v>0</v>
      </c>
      <c r="T25" s="100">
        <f t="shared" ca="1" si="25"/>
        <v>0</v>
      </c>
      <c r="U25" s="100">
        <f t="shared" ca="1" si="26"/>
        <v>0</v>
      </c>
      <c r="V25" s="100">
        <f t="shared" ca="1" si="27"/>
        <v>0</v>
      </c>
      <c r="W25" s="100">
        <f t="shared" ca="1" si="28"/>
        <v>0</v>
      </c>
      <c r="X25" s="100">
        <f t="shared" ca="1" si="29"/>
        <v>0</v>
      </c>
      <c r="Y25" s="100">
        <f t="shared" ca="1" si="30"/>
        <v>0</v>
      </c>
      <c r="Z25" s="100">
        <f t="shared" ca="1" si="31"/>
        <v>0</v>
      </c>
      <c r="AA25" s="100">
        <f t="shared" ca="1" si="32"/>
        <v>0</v>
      </c>
      <c r="AB25" s="100">
        <f t="shared" ca="1" si="33"/>
        <v>0</v>
      </c>
      <c r="AC25" s="100">
        <f t="shared" ca="1" si="34"/>
        <v>0</v>
      </c>
      <c r="AD25" s="100">
        <f t="shared" ca="1" si="35"/>
        <v>0</v>
      </c>
      <c r="AE25" s="100">
        <f t="shared" ca="1" si="36"/>
        <v>0</v>
      </c>
      <c r="AF25" s="100">
        <f t="shared" ca="1" si="37"/>
        <v>0</v>
      </c>
      <c r="AG25" s="106">
        <f t="shared" ca="1" si="38"/>
        <v>0</v>
      </c>
      <c r="AH25" s="106">
        <f t="shared" ca="1" si="38"/>
        <v>0</v>
      </c>
      <c r="AI25" s="106">
        <f t="shared" ca="1" si="38"/>
        <v>0</v>
      </c>
      <c r="AJ25" s="111">
        <f t="shared" ca="1" si="38"/>
        <v>0</v>
      </c>
      <c r="AK25" s="2"/>
      <c r="AL25" s="1" t="str">
        <f t="shared" si="39"/>
        <v>OK</v>
      </c>
      <c r="AM25" s="1" t="str">
        <f t="shared" si="40"/>
        <v>OK</v>
      </c>
      <c r="AN25" s="1" t="str">
        <f t="shared" si="41"/>
        <v>OK</v>
      </c>
      <c r="AO25" s="1" t="str">
        <f t="shared" si="42"/>
        <v>OK</v>
      </c>
      <c r="AP25" s="1" t="str">
        <f t="shared" si="43"/>
        <v>OK</v>
      </c>
    </row>
    <row r="26" spans="1:42" s="1" customFormat="1" ht="13.5">
      <c r="A26" s="2">
        <v>22</v>
      </c>
      <c r="B26" s="7">
        <f t="shared" ca="1" si="14"/>
        <v>0</v>
      </c>
      <c r="C26" s="94">
        <f t="shared" ca="1" si="15"/>
        <v>0</v>
      </c>
      <c r="D26" s="95">
        <f t="shared" ca="1" si="1"/>
        <v>0</v>
      </c>
      <c r="E26" s="94">
        <f t="shared" ca="1" si="16"/>
        <v>0</v>
      </c>
      <c r="F26" s="95">
        <f t="shared" ca="1" si="2"/>
        <v>0</v>
      </c>
      <c r="G26" s="94">
        <f t="shared" ca="1" si="3"/>
        <v>0</v>
      </c>
      <c r="H26" s="95">
        <f t="shared" ca="1" si="4"/>
        <v>0</v>
      </c>
      <c r="I26" s="94">
        <f t="shared" ca="1" si="5"/>
        <v>0</v>
      </c>
      <c r="J26" s="95">
        <f t="shared" ca="1" si="13"/>
        <v>0</v>
      </c>
      <c r="K26" s="100">
        <f t="shared" ca="1" si="6"/>
        <v>0</v>
      </c>
      <c r="L26" s="100">
        <f t="shared" ca="1" si="17"/>
        <v>0</v>
      </c>
      <c r="M26" s="100">
        <f t="shared" ca="1" si="18"/>
        <v>0</v>
      </c>
      <c r="N26" s="100">
        <f t="shared" ca="1" si="19"/>
        <v>0</v>
      </c>
      <c r="O26" s="100">
        <f t="shared" ca="1" si="20"/>
        <v>0</v>
      </c>
      <c r="P26" s="100">
        <f t="shared" ca="1" si="21"/>
        <v>0</v>
      </c>
      <c r="Q26" s="100">
        <f t="shared" ca="1" si="22"/>
        <v>0</v>
      </c>
      <c r="R26" s="100">
        <f t="shared" ca="1" si="23"/>
        <v>0</v>
      </c>
      <c r="S26" s="100">
        <f t="shared" ca="1" si="24"/>
        <v>0</v>
      </c>
      <c r="T26" s="100">
        <f t="shared" ca="1" si="25"/>
        <v>0</v>
      </c>
      <c r="U26" s="100">
        <f t="shared" ca="1" si="26"/>
        <v>0</v>
      </c>
      <c r="V26" s="100">
        <f t="shared" ca="1" si="27"/>
        <v>0</v>
      </c>
      <c r="W26" s="100">
        <f t="shared" ca="1" si="28"/>
        <v>0</v>
      </c>
      <c r="X26" s="100">
        <f t="shared" ca="1" si="29"/>
        <v>0</v>
      </c>
      <c r="Y26" s="100">
        <f t="shared" ca="1" si="30"/>
        <v>0</v>
      </c>
      <c r="Z26" s="100">
        <f t="shared" ca="1" si="31"/>
        <v>0</v>
      </c>
      <c r="AA26" s="100">
        <f t="shared" ca="1" si="32"/>
        <v>0</v>
      </c>
      <c r="AB26" s="100">
        <f t="shared" ca="1" si="33"/>
        <v>0</v>
      </c>
      <c r="AC26" s="100">
        <f t="shared" ca="1" si="34"/>
        <v>0</v>
      </c>
      <c r="AD26" s="100">
        <f t="shared" ca="1" si="35"/>
        <v>0</v>
      </c>
      <c r="AE26" s="100">
        <f t="shared" ca="1" si="36"/>
        <v>0</v>
      </c>
      <c r="AF26" s="100">
        <f t="shared" ca="1" si="37"/>
        <v>0</v>
      </c>
      <c r="AG26" s="106">
        <f t="shared" ca="1" si="38"/>
        <v>0</v>
      </c>
      <c r="AH26" s="106">
        <f t="shared" ca="1" si="38"/>
        <v>0</v>
      </c>
      <c r="AI26" s="106">
        <f t="shared" ca="1" si="38"/>
        <v>0</v>
      </c>
      <c r="AJ26" s="111">
        <f t="shared" ca="1" si="38"/>
        <v>0</v>
      </c>
      <c r="AK26" s="2"/>
      <c r="AL26" s="1" t="str">
        <f t="shared" si="39"/>
        <v>OK</v>
      </c>
      <c r="AM26" s="1" t="str">
        <f t="shared" si="40"/>
        <v>OK</v>
      </c>
      <c r="AN26" s="1" t="str">
        <f t="shared" si="41"/>
        <v>OK</v>
      </c>
      <c r="AO26" s="1" t="str">
        <f t="shared" si="42"/>
        <v>OK</v>
      </c>
      <c r="AP26" s="1" t="str">
        <f t="shared" si="43"/>
        <v>OK</v>
      </c>
    </row>
    <row r="27" spans="1:42" s="1" customFormat="1" ht="13.5">
      <c r="A27" s="2">
        <v>23</v>
      </c>
      <c r="B27" s="7">
        <f t="shared" ca="1" si="14"/>
        <v>0</v>
      </c>
      <c r="C27" s="94">
        <f t="shared" ca="1" si="15"/>
        <v>0</v>
      </c>
      <c r="D27" s="95">
        <f t="shared" ca="1" si="1"/>
        <v>0</v>
      </c>
      <c r="E27" s="94">
        <f t="shared" ca="1" si="16"/>
        <v>0</v>
      </c>
      <c r="F27" s="95">
        <f t="shared" ca="1" si="2"/>
        <v>0</v>
      </c>
      <c r="G27" s="94">
        <f t="shared" ca="1" si="3"/>
        <v>0</v>
      </c>
      <c r="H27" s="95">
        <f t="shared" ca="1" si="4"/>
        <v>0</v>
      </c>
      <c r="I27" s="94">
        <f t="shared" ca="1" si="5"/>
        <v>0</v>
      </c>
      <c r="J27" s="95">
        <f t="shared" ca="1" si="13"/>
        <v>0</v>
      </c>
      <c r="K27" s="100">
        <f t="shared" ca="1" si="6"/>
        <v>0</v>
      </c>
      <c r="L27" s="100">
        <f t="shared" ca="1" si="17"/>
        <v>0</v>
      </c>
      <c r="M27" s="100">
        <f t="shared" ca="1" si="18"/>
        <v>0</v>
      </c>
      <c r="N27" s="100">
        <f t="shared" ca="1" si="19"/>
        <v>0</v>
      </c>
      <c r="O27" s="100">
        <f t="shared" ca="1" si="20"/>
        <v>0</v>
      </c>
      <c r="P27" s="100">
        <f t="shared" ca="1" si="21"/>
        <v>0</v>
      </c>
      <c r="Q27" s="100">
        <f t="shared" ca="1" si="22"/>
        <v>0</v>
      </c>
      <c r="R27" s="100">
        <f t="shared" ca="1" si="23"/>
        <v>0</v>
      </c>
      <c r="S27" s="100">
        <f t="shared" ca="1" si="24"/>
        <v>0</v>
      </c>
      <c r="T27" s="100">
        <f t="shared" ca="1" si="25"/>
        <v>0</v>
      </c>
      <c r="U27" s="100">
        <f t="shared" ca="1" si="26"/>
        <v>0</v>
      </c>
      <c r="V27" s="100">
        <f t="shared" ca="1" si="27"/>
        <v>0</v>
      </c>
      <c r="W27" s="100">
        <f t="shared" ca="1" si="28"/>
        <v>0</v>
      </c>
      <c r="X27" s="100">
        <f t="shared" ca="1" si="29"/>
        <v>0</v>
      </c>
      <c r="Y27" s="100">
        <f t="shared" ca="1" si="30"/>
        <v>0</v>
      </c>
      <c r="Z27" s="100">
        <f t="shared" ca="1" si="31"/>
        <v>0</v>
      </c>
      <c r="AA27" s="100">
        <f t="shared" ca="1" si="32"/>
        <v>0</v>
      </c>
      <c r="AB27" s="100">
        <f t="shared" ca="1" si="33"/>
        <v>0</v>
      </c>
      <c r="AC27" s="100">
        <f t="shared" ca="1" si="34"/>
        <v>0</v>
      </c>
      <c r="AD27" s="100">
        <f t="shared" ca="1" si="35"/>
        <v>0</v>
      </c>
      <c r="AE27" s="100">
        <f t="shared" ca="1" si="36"/>
        <v>0</v>
      </c>
      <c r="AF27" s="100">
        <f t="shared" ca="1" si="37"/>
        <v>0</v>
      </c>
      <c r="AG27" s="106">
        <f t="shared" ca="1" si="38"/>
        <v>0</v>
      </c>
      <c r="AH27" s="106">
        <f t="shared" ca="1" si="38"/>
        <v>0</v>
      </c>
      <c r="AI27" s="106">
        <f t="shared" ca="1" si="38"/>
        <v>0</v>
      </c>
      <c r="AJ27" s="111">
        <f t="shared" ca="1" si="38"/>
        <v>0</v>
      </c>
      <c r="AK27" s="2"/>
      <c r="AL27" s="1" t="str">
        <f t="shared" si="39"/>
        <v>OK</v>
      </c>
      <c r="AM27" s="1" t="str">
        <f t="shared" si="40"/>
        <v>OK</v>
      </c>
      <c r="AN27" s="1" t="str">
        <f t="shared" si="41"/>
        <v>OK</v>
      </c>
      <c r="AO27" s="1" t="str">
        <f t="shared" si="42"/>
        <v>OK</v>
      </c>
      <c r="AP27" s="1" t="str">
        <f t="shared" si="43"/>
        <v>OK</v>
      </c>
    </row>
    <row r="28" spans="1:42" s="1" customFormat="1" ht="13.5">
      <c r="A28" s="2">
        <v>24</v>
      </c>
      <c r="B28" s="7">
        <f t="shared" ca="1" si="14"/>
        <v>0</v>
      </c>
      <c r="C28" s="94">
        <f t="shared" ca="1" si="15"/>
        <v>0</v>
      </c>
      <c r="D28" s="95">
        <f t="shared" ca="1" si="1"/>
        <v>0</v>
      </c>
      <c r="E28" s="94">
        <f t="shared" ca="1" si="16"/>
        <v>0</v>
      </c>
      <c r="F28" s="95">
        <f t="shared" ca="1" si="2"/>
        <v>0</v>
      </c>
      <c r="G28" s="94">
        <f t="shared" ca="1" si="3"/>
        <v>0</v>
      </c>
      <c r="H28" s="95">
        <f t="shared" ca="1" si="4"/>
        <v>0</v>
      </c>
      <c r="I28" s="94">
        <f t="shared" ca="1" si="5"/>
        <v>0</v>
      </c>
      <c r="J28" s="95">
        <f t="shared" ca="1" si="13"/>
        <v>0</v>
      </c>
      <c r="K28" s="100">
        <f t="shared" ca="1" si="6"/>
        <v>0</v>
      </c>
      <c r="L28" s="100">
        <f t="shared" ca="1" si="17"/>
        <v>0</v>
      </c>
      <c r="M28" s="100">
        <f t="shared" ca="1" si="18"/>
        <v>0</v>
      </c>
      <c r="N28" s="100">
        <f t="shared" ca="1" si="19"/>
        <v>0</v>
      </c>
      <c r="O28" s="100">
        <f t="shared" ca="1" si="20"/>
        <v>0</v>
      </c>
      <c r="P28" s="100">
        <f t="shared" ca="1" si="21"/>
        <v>0</v>
      </c>
      <c r="Q28" s="100">
        <f t="shared" ca="1" si="22"/>
        <v>0</v>
      </c>
      <c r="R28" s="100">
        <f t="shared" ca="1" si="23"/>
        <v>0</v>
      </c>
      <c r="S28" s="100">
        <f t="shared" ca="1" si="24"/>
        <v>0</v>
      </c>
      <c r="T28" s="100">
        <f t="shared" ca="1" si="25"/>
        <v>0</v>
      </c>
      <c r="U28" s="100">
        <f t="shared" ca="1" si="26"/>
        <v>0</v>
      </c>
      <c r="V28" s="100">
        <f t="shared" ca="1" si="27"/>
        <v>0</v>
      </c>
      <c r="W28" s="100">
        <f t="shared" ca="1" si="28"/>
        <v>0</v>
      </c>
      <c r="X28" s="100">
        <f t="shared" ca="1" si="29"/>
        <v>0</v>
      </c>
      <c r="Y28" s="100">
        <f t="shared" ca="1" si="30"/>
        <v>0</v>
      </c>
      <c r="Z28" s="100">
        <f t="shared" ca="1" si="31"/>
        <v>0</v>
      </c>
      <c r="AA28" s="100">
        <f t="shared" ca="1" si="32"/>
        <v>0</v>
      </c>
      <c r="AB28" s="100">
        <f t="shared" ca="1" si="33"/>
        <v>0</v>
      </c>
      <c r="AC28" s="100">
        <f t="shared" ca="1" si="34"/>
        <v>0</v>
      </c>
      <c r="AD28" s="100">
        <f t="shared" ca="1" si="35"/>
        <v>0</v>
      </c>
      <c r="AE28" s="100">
        <f t="shared" ca="1" si="36"/>
        <v>0</v>
      </c>
      <c r="AF28" s="100">
        <f t="shared" ca="1" si="37"/>
        <v>0</v>
      </c>
      <c r="AG28" s="106">
        <f t="shared" ca="1" si="38"/>
        <v>0</v>
      </c>
      <c r="AH28" s="106">
        <f t="shared" ca="1" si="38"/>
        <v>0</v>
      </c>
      <c r="AI28" s="106">
        <f t="shared" ca="1" si="38"/>
        <v>0</v>
      </c>
      <c r="AJ28" s="111">
        <f t="shared" ca="1" si="38"/>
        <v>0</v>
      </c>
      <c r="AK28" s="2"/>
      <c r="AL28" s="1" t="str">
        <f t="shared" si="39"/>
        <v>OK</v>
      </c>
      <c r="AM28" s="1" t="str">
        <f t="shared" si="40"/>
        <v>OK</v>
      </c>
      <c r="AN28" s="1" t="str">
        <f t="shared" si="41"/>
        <v>OK</v>
      </c>
      <c r="AO28" s="1" t="str">
        <f t="shared" si="42"/>
        <v>OK</v>
      </c>
      <c r="AP28" s="1" t="str">
        <f t="shared" si="43"/>
        <v>OK</v>
      </c>
    </row>
    <row r="29" spans="1:42" s="1" customFormat="1" ht="13.5">
      <c r="A29" s="2">
        <v>25</v>
      </c>
      <c r="B29" s="7">
        <f t="shared" ca="1" si="14"/>
        <v>0</v>
      </c>
      <c r="C29" s="94">
        <f t="shared" ca="1" si="15"/>
        <v>0</v>
      </c>
      <c r="D29" s="95">
        <f t="shared" ca="1" si="1"/>
        <v>0</v>
      </c>
      <c r="E29" s="94">
        <f t="shared" ca="1" si="16"/>
        <v>0</v>
      </c>
      <c r="F29" s="95">
        <f t="shared" ca="1" si="2"/>
        <v>0</v>
      </c>
      <c r="G29" s="94">
        <f t="shared" ca="1" si="3"/>
        <v>0</v>
      </c>
      <c r="H29" s="95">
        <f t="shared" ca="1" si="4"/>
        <v>0</v>
      </c>
      <c r="I29" s="94">
        <f t="shared" ca="1" si="5"/>
        <v>0</v>
      </c>
      <c r="J29" s="95">
        <f t="shared" ca="1" si="13"/>
        <v>0</v>
      </c>
      <c r="K29" s="100">
        <f t="shared" ca="1" si="6"/>
        <v>0</v>
      </c>
      <c r="L29" s="100">
        <f t="shared" ca="1" si="17"/>
        <v>0</v>
      </c>
      <c r="M29" s="100">
        <f t="shared" ca="1" si="18"/>
        <v>0</v>
      </c>
      <c r="N29" s="100">
        <f t="shared" ca="1" si="19"/>
        <v>0</v>
      </c>
      <c r="O29" s="100">
        <f t="shared" ca="1" si="20"/>
        <v>0</v>
      </c>
      <c r="P29" s="100">
        <f t="shared" ca="1" si="21"/>
        <v>0</v>
      </c>
      <c r="Q29" s="100">
        <f t="shared" ca="1" si="22"/>
        <v>0</v>
      </c>
      <c r="R29" s="100">
        <f t="shared" ca="1" si="23"/>
        <v>0</v>
      </c>
      <c r="S29" s="100">
        <f t="shared" ca="1" si="24"/>
        <v>0</v>
      </c>
      <c r="T29" s="100">
        <f t="shared" ca="1" si="25"/>
        <v>0</v>
      </c>
      <c r="U29" s="100">
        <f t="shared" ca="1" si="26"/>
        <v>0</v>
      </c>
      <c r="V29" s="100">
        <f t="shared" ca="1" si="27"/>
        <v>0</v>
      </c>
      <c r="W29" s="100">
        <f t="shared" ca="1" si="28"/>
        <v>0</v>
      </c>
      <c r="X29" s="100">
        <f t="shared" ca="1" si="29"/>
        <v>0</v>
      </c>
      <c r="Y29" s="100">
        <f t="shared" ca="1" si="30"/>
        <v>0</v>
      </c>
      <c r="Z29" s="100">
        <f t="shared" ca="1" si="31"/>
        <v>0</v>
      </c>
      <c r="AA29" s="100">
        <f t="shared" ca="1" si="32"/>
        <v>0</v>
      </c>
      <c r="AB29" s="100">
        <f t="shared" ca="1" si="33"/>
        <v>0</v>
      </c>
      <c r="AC29" s="100">
        <f t="shared" ca="1" si="34"/>
        <v>0</v>
      </c>
      <c r="AD29" s="100">
        <f t="shared" ca="1" si="35"/>
        <v>0</v>
      </c>
      <c r="AE29" s="100">
        <f t="shared" ca="1" si="36"/>
        <v>0</v>
      </c>
      <c r="AF29" s="100">
        <f t="shared" ca="1" si="37"/>
        <v>0</v>
      </c>
      <c r="AG29" s="106">
        <f t="shared" ca="1" si="38"/>
        <v>0</v>
      </c>
      <c r="AH29" s="106">
        <f t="shared" ca="1" si="38"/>
        <v>0</v>
      </c>
      <c r="AI29" s="106">
        <f t="shared" ca="1" si="38"/>
        <v>0</v>
      </c>
      <c r="AJ29" s="111">
        <f t="shared" ca="1" si="38"/>
        <v>0</v>
      </c>
      <c r="AK29" s="2"/>
      <c r="AL29" s="1" t="str">
        <f t="shared" si="39"/>
        <v>OK</v>
      </c>
      <c r="AM29" s="1" t="str">
        <f t="shared" si="40"/>
        <v>OK</v>
      </c>
      <c r="AN29" s="1" t="str">
        <f t="shared" si="41"/>
        <v>OK</v>
      </c>
      <c r="AO29" s="1" t="str">
        <f t="shared" si="42"/>
        <v>OK</v>
      </c>
      <c r="AP29" s="1" t="str">
        <f t="shared" si="43"/>
        <v>OK</v>
      </c>
    </row>
    <row r="30" spans="1:42" s="1" customFormat="1" ht="13.5">
      <c r="A30" s="2">
        <v>26</v>
      </c>
      <c r="B30" s="7">
        <f t="shared" ca="1" si="14"/>
        <v>0</v>
      </c>
      <c r="C30" s="94">
        <f t="shared" ca="1" si="15"/>
        <v>0</v>
      </c>
      <c r="D30" s="95">
        <f t="shared" ca="1" si="1"/>
        <v>0</v>
      </c>
      <c r="E30" s="94">
        <f t="shared" ca="1" si="16"/>
        <v>0</v>
      </c>
      <c r="F30" s="95">
        <f t="shared" ca="1" si="2"/>
        <v>0</v>
      </c>
      <c r="G30" s="94">
        <f t="shared" ca="1" si="3"/>
        <v>0</v>
      </c>
      <c r="H30" s="95">
        <f t="shared" ca="1" si="4"/>
        <v>0</v>
      </c>
      <c r="I30" s="94">
        <f t="shared" ca="1" si="5"/>
        <v>0</v>
      </c>
      <c r="J30" s="95">
        <f t="shared" ca="1" si="13"/>
        <v>0</v>
      </c>
      <c r="K30" s="100">
        <f t="shared" ca="1" si="6"/>
        <v>0</v>
      </c>
      <c r="L30" s="100">
        <f t="shared" ca="1" si="17"/>
        <v>0</v>
      </c>
      <c r="M30" s="100">
        <f t="shared" ca="1" si="18"/>
        <v>0</v>
      </c>
      <c r="N30" s="100">
        <f t="shared" ca="1" si="19"/>
        <v>0</v>
      </c>
      <c r="O30" s="100">
        <f t="shared" ca="1" si="20"/>
        <v>0</v>
      </c>
      <c r="P30" s="100">
        <f t="shared" ca="1" si="21"/>
        <v>0</v>
      </c>
      <c r="Q30" s="100">
        <f t="shared" ca="1" si="22"/>
        <v>0</v>
      </c>
      <c r="R30" s="100">
        <f t="shared" ca="1" si="23"/>
        <v>0</v>
      </c>
      <c r="S30" s="100">
        <f t="shared" ca="1" si="24"/>
        <v>0</v>
      </c>
      <c r="T30" s="100">
        <f t="shared" ca="1" si="25"/>
        <v>0</v>
      </c>
      <c r="U30" s="100">
        <f t="shared" ca="1" si="26"/>
        <v>0</v>
      </c>
      <c r="V30" s="100">
        <f t="shared" ca="1" si="27"/>
        <v>0</v>
      </c>
      <c r="W30" s="100">
        <f t="shared" ca="1" si="28"/>
        <v>0</v>
      </c>
      <c r="X30" s="100">
        <f t="shared" ca="1" si="29"/>
        <v>0</v>
      </c>
      <c r="Y30" s="100">
        <f t="shared" ca="1" si="30"/>
        <v>0</v>
      </c>
      <c r="Z30" s="100">
        <f t="shared" ca="1" si="31"/>
        <v>0</v>
      </c>
      <c r="AA30" s="100">
        <f t="shared" ca="1" si="32"/>
        <v>0</v>
      </c>
      <c r="AB30" s="100">
        <f t="shared" ca="1" si="33"/>
        <v>0</v>
      </c>
      <c r="AC30" s="100">
        <f t="shared" ca="1" si="34"/>
        <v>0</v>
      </c>
      <c r="AD30" s="100">
        <f t="shared" ca="1" si="35"/>
        <v>0</v>
      </c>
      <c r="AE30" s="100">
        <f t="shared" ca="1" si="36"/>
        <v>0</v>
      </c>
      <c r="AF30" s="100">
        <f t="shared" ca="1" si="37"/>
        <v>0</v>
      </c>
      <c r="AG30" s="106">
        <f t="shared" ca="1" si="38"/>
        <v>0</v>
      </c>
      <c r="AH30" s="106">
        <f t="shared" ca="1" si="38"/>
        <v>0</v>
      </c>
      <c r="AI30" s="106">
        <f t="shared" ca="1" si="38"/>
        <v>0</v>
      </c>
      <c r="AJ30" s="111">
        <f t="shared" ca="1" si="38"/>
        <v>0</v>
      </c>
      <c r="AK30" s="2"/>
      <c r="AL30" s="1" t="str">
        <f t="shared" si="39"/>
        <v>OK</v>
      </c>
      <c r="AM30" s="1" t="str">
        <f t="shared" si="40"/>
        <v>OK</v>
      </c>
      <c r="AN30" s="1" t="str">
        <f t="shared" si="41"/>
        <v>OK</v>
      </c>
      <c r="AO30" s="1" t="str">
        <f t="shared" si="42"/>
        <v>OK</v>
      </c>
      <c r="AP30" s="1" t="str">
        <f t="shared" si="43"/>
        <v>OK</v>
      </c>
    </row>
    <row r="31" spans="1:42" s="1" customFormat="1" ht="13.5">
      <c r="A31" s="2">
        <v>27</v>
      </c>
      <c r="B31" s="7">
        <f t="shared" ca="1" si="14"/>
        <v>0</v>
      </c>
      <c r="C31" s="94">
        <f t="shared" ca="1" si="15"/>
        <v>0</v>
      </c>
      <c r="D31" s="95">
        <f t="shared" ca="1" si="1"/>
        <v>0</v>
      </c>
      <c r="E31" s="94">
        <f t="shared" ca="1" si="16"/>
        <v>0</v>
      </c>
      <c r="F31" s="95">
        <f t="shared" ca="1" si="2"/>
        <v>0</v>
      </c>
      <c r="G31" s="94">
        <f t="shared" ca="1" si="3"/>
        <v>0</v>
      </c>
      <c r="H31" s="95">
        <f t="shared" ca="1" si="4"/>
        <v>0</v>
      </c>
      <c r="I31" s="94">
        <f t="shared" ca="1" si="5"/>
        <v>0</v>
      </c>
      <c r="J31" s="95">
        <f t="shared" ca="1" si="13"/>
        <v>0</v>
      </c>
      <c r="K31" s="100">
        <f t="shared" ca="1" si="6"/>
        <v>0</v>
      </c>
      <c r="L31" s="100">
        <f t="shared" ca="1" si="17"/>
        <v>0</v>
      </c>
      <c r="M31" s="100">
        <f t="shared" ca="1" si="18"/>
        <v>0</v>
      </c>
      <c r="N31" s="100">
        <f t="shared" ca="1" si="19"/>
        <v>0</v>
      </c>
      <c r="O31" s="100">
        <f t="shared" ca="1" si="20"/>
        <v>0</v>
      </c>
      <c r="P31" s="100">
        <f t="shared" ca="1" si="21"/>
        <v>0</v>
      </c>
      <c r="Q31" s="100">
        <f t="shared" ca="1" si="22"/>
        <v>0</v>
      </c>
      <c r="R31" s="100">
        <f t="shared" ca="1" si="23"/>
        <v>0</v>
      </c>
      <c r="S31" s="100">
        <f t="shared" ca="1" si="24"/>
        <v>0</v>
      </c>
      <c r="T31" s="100">
        <f t="shared" ca="1" si="25"/>
        <v>0</v>
      </c>
      <c r="U31" s="100">
        <f t="shared" ca="1" si="26"/>
        <v>0</v>
      </c>
      <c r="V31" s="100">
        <f t="shared" ca="1" si="27"/>
        <v>0</v>
      </c>
      <c r="W31" s="100">
        <f t="shared" ca="1" si="28"/>
        <v>0</v>
      </c>
      <c r="X31" s="100">
        <f t="shared" ca="1" si="29"/>
        <v>0</v>
      </c>
      <c r="Y31" s="100">
        <f t="shared" ca="1" si="30"/>
        <v>0</v>
      </c>
      <c r="Z31" s="100">
        <f t="shared" ca="1" si="31"/>
        <v>0</v>
      </c>
      <c r="AA31" s="100">
        <f t="shared" ca="1" si="32"/>
        <v>0</v>
      </c>
      <c r="AB31" s="100">
        <f t="shared" ca="1" si="33"/>
        <v>0</v>
      </c>
      <c r="AC31" s="100">
        <f t="shared" ca="1" si="34"/>
        <v>0</v>
      </c>
      <c r="AD31" s="100">
        <f t="shared" ca="1" si="35"/>
        <v>0</v>
      </c>
      <c r="AE31" s="100">
        <f t="shared" ca="1" si="36"/>
        <v>0</v>
      </c>
      <c r="AF31" s="100">
        <f t="shared" ca="1" si="37"/>
        <v>0</v>
      </c>
      <c r="AG31" s="106">
        <f t="shared" ca="1" si="38"/>
        <v>0</v>
      </c>
      <c r="AH31" s="106">
        <f t="shared" ca="1" si="38"/>
        <v>0</v>
      </c>
      <c r="AI31" s="106">
        <f t="shared" ca="1" si="38"/>
        <v>0</v>
      </c>
      <c r="AJ31" s="111">
        <f t="shared" ca="1" si="38"/>
        <v>0</v>
      </c>
      <c r="AK31" s="2"/>
      <c r="AL31" s="1" t="str">
        <f t="shared" si="39"/>
        <v>OK</v>
      </c>
      <c r="AM31" s="1" t="str">
        <f t="shared" si="40"/>
        <v>OK</v>
      </c>
      <c r="AN31" s="1" t="str">
        <f t="shared" si="41"/>
        <v>OK</v>
      </c>
      <c r="AO31" s="1" t="str">
        <f t="shared" si="42"/>
        <v>OK</v>
      </c>
      <c r="AP31" s="1" t="str">
        <f t="shared" si="43"/>
        <v>OK</v>
      </c>
    </row>
    <row r="32" spans="1:42" s="1" customFormat="1" ht="13.5">
      <c r="A32" s="2">
        <v>28</v>
      </c>
      <c r="B32" s="7">
        <f t="shared" ca="1" si="14"/>
        <v>0</v>
      </c>
      <c r="C32" s="94">
        <f t="shared" ca="1" si="15"/>
        <v>0</v>
      </c>
      <c r="D32" s="95">
        <f t="shared" ca="1" si="1"/>
        <v>0</v>
      </c>
      <c r="E32" s="94">
        <f t="shared" ca="1" si="16"/>
        <v>0</v>
      </c>
      <c r="F32" s="95">
        <f t="shared" ca="1" si="2"/>
        <v>0</v>
      </c>
      <c r="G32" s="94">
        <f t="shared" ca="1" si="3"/>
        <v>0</v>
      </c>
      <c r="H32" s="95">
        <f t="shared" ca="1" si="4"/>
        <v>0</v>
      </c>
      <c r="I32" s="94">
        <f t="shared" ca="1" si="5"/>
        <v>0</v>
      </c>
      <c r="J32" s="95">
        <f t="shared" ca="1" si="13"/>
        <v>0</v>
      </c>
      <c r="K32" s="100">
        <f t="shared" ca="1" si="6"/>
        <v>0</v>
      </c>
      <c r="L32" s="100">
        <f t="shared" ca="1" si="17"/>
        <v>0</v>
      </c>
      <c r="M32" s="100">
        <f t="shared" ca="1" si="18"/>
        <v>0</v>
      </c>
      <c r="N32" s="100">
        <f t="shared" ca="1" si="19"/>
        <v>0</v>
      </c>
      <c r="O32" s="100">
        <f t="shared" ca="1" si="20"/>
        <v>0</v>
      </c>
      <c r="P32" s="100">
        <f t="shared" ca="1" si="21"/>
        <v>0</v>
      </c>
      <c r="Q32" s="100">
        <f t="shared" ca="1" si="22"/>
        <v>0</v>
      </c>
      <c r="R32" s="100">
        <f t="shared" ca="1" si="23"/>
        <v>0</v>
      </c>
      <c r="S32" s="100">
        <f t="shared" ca="1" si="24"/>
        <v>0</v>
      </c>
      <c r="T32" s="100">
        <f t="shared" ca="1" si="25"/>
        <v>0</v>
      </c>
      <c r="U32" s="100">
        <f t="shared" ca="1" si="26"/>
        <v>0</v>
      </c>
      <c r="V32" s="100">
        <f t="shared" ca="1" si="27"/>
        <v>0</v>
      </c>
      <c r="W32" s="100">
        <f t="shared" ca="1" si="28"/>
        <v>0</v>
      </c>
      <c r="X32" s="100">
        <f t="shared" ca="1" si="29"/>
        <v>0</v>
      </c>
      <c r="Y32" s="100">
        <f t="shared" ca="1" si="30"/>
        <v>0</v>
      </c>
      <c r="Z32" s="100">
        <f t="shared" ca="1" si="31"/>
        <v>0</v>
      </c>
      <c r="AA32" s="100">
        <f t="shared" ca="1" si="32"/>
        <v>0</v>
      </c>
      <c r="AB32" s="100">
        <f t="shared" ca="1" si="33"/>
        <v>0</v>
      </c>
      <c r="AC32" s="100">
        <f t="shared" ca="1" si="34"/>
        <v>0</v>
      </c>
      <c r="AD32" s="100">
        <f t="shared" ca="1" si="35"/>
        <v>0</v>
      </c>
      <c r="AE32" s="100">
        <f t="shared" ca="1" si="36"/>
        <v>0</v>
      </c>
      <c r="AF32" s="100">
        <f t="shared" ca="1" si="37"/>
        <v>0</v>
      </c>
      <c r="AG32" s="106">
        <f t="shared" ca="1" si="38"/>
        <v>0</v>
      </c>
      <c r="AH32" s="106">
        <f t="shared" ca="1" si="38"/>
        <v>0</v>
      </c>
      <c r="AI32" s="106">
        <f t="shared" ca="1" si="38"/>
        <v>0</v>
      </c>
      <c r="AJ32" s="111">
        <f t="shared" ca="1" si="38"/>
        <v>0</v>
      </c>
      <c r="AK32" s="2"/>
      <c r="AL32" s="1" t="str">
        <f t="shared" si="39"/>
        <v>OK</v>
      </c>
      <c r="AM32" s="1" t="str">
        <f t="shared" si="40"/>
        <v>OK</v>
      </c>
      <c r="AN32" s="1" t="str">
        <f t="shared" si="41"/>
        <v>OK</v>
      </c>
      <c r="AO32" s="1" t="str">
        <f t="shared" si="42"/>
        <v>OK</v>
      </c>
      <c r="AP32" s="1" t="str">
        <f t="shared" si="43"/>
        <v>OK</v>
      </c>
    </row>
    <row r="33" spans="1:42" s="1" customFormat="1" ht="13.5">
      <c r="A33" s="2">
        <v>29</v>
      </c>
      <c r="B33" s="7">
        <f t="shared" ca="1" si="14"/>
        <v>0</v>
      </c>
      <c r="C33" s="94">
        <f t="shared" ca="1" si="15"/>
        <v>0</v>
      </c>
      <c r="D33" s="95">
        <f t="shared" ca="1" si="1"/>
        <v>0</v>
      </c>
      <c r="E33" s="94">
        <f t="shared" ca="1" si="16"/>
        <v>0</v>
      </c>
      <c r="F33" s="95">
        <f t="shared" ca="1" si="2"/>
        <v>0</v>
      </c>
      <c r="G33" s="94">
        <f t="shared" ca="1" si="3"/>
        <v>0</v>
      </c>
      <c r="H33" s="95">
        <f t="shared" ca="1" si="4"/>
        <v>0</v>
      </c>
      <c r="I33" s="94">
        <f t="shared" ca="1" si="5"/>
        <v>0</v>
      </c>
      <c r="J33" s="95">
        <f t="shared" ca="1" si="13"/>
        <v>0</v>
      </c>
      <c r="K33" s="100">
        <f t="shared" ca="1" si="6"/>
        <v>0</v>
      </c>
      <c r="L33" s="100">
        <f t="shared" ca="1" si="17"/>
        <v>0</v>
      </c>
      <c r="M33" s="100">
        <f t="shared" ca="1" si="18"/>
        <v>0</v>
      </c>
      <c r="N33" s="100">
        <f t="shared" ca="1" si="19"/>
        <v>0</v>
      </c>
      <c r="O33" s="100">
        <f t="shared" ca="1" si="20"/>
        <v>0</v>
      </c>
      <c r="P33" s="100">
        <f t="shared" ca="1" si="21"/>
        <v>0</v>
      </c>
      <c r="Q33" s="100">
        <f t="shared" ca="1" si="22"/>
        <v>0</v>
      </c>
      <c r="R33" s="100">
        <f t="shared" ca="1" si="23"/>
        <v>0</v>
      </c>
      <c r="S33" s="100">
        <f t="shared" ca="1" si="24"/>
        <v>0</v>
      </c>
      <c r="T33" s="100">
        <f t="shared" ca="1" si="25"/>
        <v>0</v>
      </c>
      <c r="U33" s="100">
        <f t="shared" ca="1" si="26"/>
        <v>0</v>
      </c>
      <c r="V33" s="100">
        <f t="shared" ca="1" si="27"/>
        <v>0</v>
      </c>
      <c r="W33" s="100">
        <f t="shared" ca="1" si="28"/>
        <v>0</v>
      </c>
      <c r="X33" s="100">
        <f t="shared" ca="1" si="29"/>
        <v>0</v>
      </c>
      <c r="Y33" s="100">
        <f t="shared" ca="1" si="30"/>
        <v>0</v>
      </c>
      <c r="Z33" s="100">
        <f t="shared" ca="1" si="31"/>
        <v>0</v>
      </c>
      <c r="AA33" s="100">
        <f t="shared" ca="1" si="32"/>
        <v>0</v>
      </c>
      <c r="AB33" s="100">
        <f t="shared" ca="1" si="33"/>
        <v>0</v>
      </c>
      <c r="AC33" s="100">
        <f t="shared" ca="1" si="34"/>
        <v>0</v>
      </c>
      <c r="AD33" s="100">
        <f t="shared" ca="1" si="35"/>
        <v>0</v>
      </c>
      <c r="AE33" s="100">
        <f t="shared" ca="1" si="36"/>
        <v>0</v>
      </c>
      <c r="AF33" s="100">
        <f t="shared" ca="1" si="37"/>
        <v>0</v>
      </c>
      <c r="AG33" s="106">
        <f t="shared" ca="1" si="38"/>
        <v>0</v>
      </c>
      <c r="AH33" s="106">
        <f t="shared" ca="1" si="38"/>
        <v>0</v>
      </c>
      <c r="AI33" s="106">
        <f t="shared" ca="1" si="38"/>
        <v>0</v>
      </c>
      <c r="AJ33" s="111">
        <f t="shared" ca="1" si="38"/>
        <v>0</v>
      </c>
      <c r="AK33" s="2"/>
      <c r="AL33" s="1" t="str">
        <f t="shared" si="39"/>
        <v>OK</v>
      </c>
      <c r="AM33" s="1" t="str">
        <f t="shared" si="40"/>
        <v>OK</v>
      </c>
      <c r="AN33" s="1" t="str">
        <f t="shared" si="41"/>
        <v>OK</v>
      </c>
      <c r="AO33" s="1" t="str">
        <f t="shared" si="42"/>
        <v>OK</v>
      </c>
      <c r="AP33" s="1" t="str">
        <f t="shared" si="43"/>
        <v>OK</v>
      </c>
    </row>
    <row r="34" spans="1:42" s="1" customFormat="1" ht="13.5">
      <c r="A34" s="2">
        <v>30</v>
      </c>
      <c r="B34" s="7">
        <f t="shared" ca="1" si="14"/>
        <v>0</v>
      </c>
      <c r="C34" s="94">
        <f t="shared" ca="1" si="15"/>
        <v>0</v>
      </c>
      <c r="D34" s="95">
        <f t="shared" ca="1" si="1"/>
        <v>0</v>
      </c>
      <c r="E34" s="94">
        <f t="shared" ca="1" si="16"/>
        <v>0</v>
      </c>
      <c r="F34" s="95">
        <f t="shared" ca="1" si="2"/>
        <v>0</v>
      </c>
      <c r="G34" s="94">
        <f t="shared" ca="1" si="3"/>
        <v>0</v>
      </c>
      <c r="H34" s="95">
        <f t="shared" ca="1" si="4"/>
        <v>0</v>
      </c>
      <c r="I34" s="94">
        <f t="shared" ca="1" si="5"/>
        <v>0</v>
      </c>
      <c r="J34" s="95">
        <f t="shared" ca="1" si="13"/>
        <v>0</v>
      </c>
      <c r="K34" s="100">
        <f t="shared" ca="1" si="6"/>
        <v>0</v>
      </c>
      <c r="L34" s="100">
        <f t="shared" ca="1" si="17"/>
        <v>0</v>
      </c>
      <c r="M34" s="100">
        <f t="shared" ca="1" si="18"/>
        <v>0</v>
      </c>
      <c r="N34" s="100">
        <f t="shared" ca="1" si="19"/>
        <v>0</v>
      </c>
      <c r="O34" s="100">
        <f t="shared" ca="1" si="20"/>
        <v>0</v>
      </c>
      <c r="P34" s="100">
        <f t="shared" ca="1" si="21"/>
        <v>0</v>
      </c>
      <c r="Q34" s="100">
        <f t="shared" ca="1" si="22"/>
        <v>0</v>
      </c>
      <c r="R34" s="100">
        <f t="shared" ca="1" si="23"/>
        <v>0</v>
      </c>
      <c r="S34" s="100">
        <f t="shared" ca="1" si="24"/>
        <v>0</v>
      </c>
      <c r="T34" s="100">
        <f t="shared" ca="1" si="25"/>
        <v>0</v>
      </c>
      <c r="U34" s="100">
        <f t="shared" ca="1" si="26"/>
        <v>0</v>
      </c>
      <c r="V34" s="100">
        <f t="shared" ca="1" si="27"/>
        <v>0</v>
      </c>
      <c r="W34" s="100">
        <f t="shared" ca="1" si="28"/>
        <v>0</v>
      </c>
      <c r="X34" s="100">
        <f t="shared" ca="1" si="29"/>
        <v>0</v>
      </c>
      <c r="Y34" s="100">
        <f t="shared" ca="1" si="30"/>
        <v>0</v>
      </c>
      <c r="Z34" s="100">
        <f t="shared" ca="1" si="31"/>
        <v>0</v>
      </c>
      <c r="AA34" s="100">
        <f t="shared" ca="1" si="32"/>
        <v>0</v>
      </c>
      <c r="AB34" s="100">
        <f t="shared" ca="1" si="33"/>
        <v>0</v>
      </c>
      <c r="AC34" s="100">
        <f t="shared" ca="1" si="34"/>
        <v>0</v>
      </c>
      <c r="AD34" s="100">
        <f t="shared" ca="1" si="35"/>
        <v>0</v>
      </c>
      <c r="AE34" s="100">
        <f t="shared" ca="1" si="36"/>
        <v>0</v>
      </c>
      <c r="AF34" s="100">
        <f t="shared" ca="1" si="37"/>
        <v>0</v>
      </c>
      <c r="AG34" s="106">
        <f t="shared" ca="1" si="38"/>
        <v>0</v>
      </c>
      <c r="AH34" s="106">
        <f t="shared" ca="1" si="38"/>
        <v>0</v>
      </c>
      <c r="AI34" s="106">
        <f t="shared" ca="1" si="38"/>
        <v>0</v>
      </c>
      <c r="AJ34" s="111">
        <f t="shared" ca="1" si="38"/>
        <v>0</v>
      </c>
      <c r="AK34" s="2"/>
      <c r="AL34" s="1" t="str">
        <f t="shared" si="39"/>
        <v>OK</v>
      </c>
      <c r="AM34" s="1" t="str">
        <f t="shared" si="40"/>
        <v>OK</v>
      </c>
      <c r="AN34" s="1" t="str">
        <f t="shared" si="41"/>
        <v>OK</v>
      </c>
      <c r="AO34" s="1" t="str">
        <f t="shared" si="42"/>
        <v>OK</v>
      </c>
      <c r="AP34" s="1" t="str">
        <f t="shared" si="43"/>
        <v>OK</v>
      </c>
    </row>
    <row r="35" spans="1:42" s="1" customFormat="1" ht="13.5">
      <c r="A35" s="2">
        <v>31</v>
      </c>
      <c r="B35" s="7">
        <f t="shared" ca="1" si="14"/>
        <v>0</v>
      </c>
      <c r="C35" s="94">
        <f t="shared" ca="1" si="15"/>
        <v>0</v>
      </c>
      <c r="D35" s="95">
        <f t="shared" ca="1" si="1"/>
        <v>0</v>
      </c>
      <c r="E35" s="94">
        <f t="shared" ca="1" si="16"/>
        <v>0</v>
      </c>
      <c r="F35" s="95">
        <f t="shared" ca="1" si="2"/>
        <v>0</v>
      </c>
      <c r="G35" s="94">
        <f t="shared" ca="1" si="3"/>
        <v>0</v>
      </c>
      <c r="H35" s="95">
        <f t="shared" ca="1" si="4"/>
        <v>0</v>
      </c>
      <c r="I35" s="94">
        <f t="shared" ca="1" si="5"/>
        <v>0</v>
      </c>
      <c r="J35" s="95">
        <f t="shared" ca="1" si="13"/>
        <v>0</v>
      </c>
      <c r="K35" s="100">
        <f t="shared" ca="1" si="6"/>
        <v>0</v>
      </c>
      <c r="L35" s="100">
        <f t="shared" ca="1" si="17"/>
        <v>0</v>
      </c>
      <c r="M35" s="100">
        <f t="shared" ca="1" si="18"/>
        <v>0</v>
      </c>
      <c r="N35" s="100">
        <f t="shared" ca="1" si="19"/>
        <v>0</v>
      </c>
      <c r="O35" s="100">
        <f t="shared" ca="1" si="20"/>
        <v>0</v>
      </c>
      <c r="P35" s="100">
        <f t="shared" ca="1" si="21"/>
        <v>0</v>
      </c>
      <c r="Q35" s="100">
        <f t="shared" ca="1" si="22"/>
        <v>0</v>
      </c>
      <c r="R35" s="100">
        <f t="shared" ca="1" si="23"/>
        <v>0</v>
      </c>
      <c r="S35" s="100">
        <f t="shared" ca="1" si="24"/>
        <v>0</v>
      </c>
      <c r="T35" s="100">
        <f t="shared" ca="1" si="25"/>
        <v>0</v>
      </c>
      <c r="U35" s="100">
        <f t="shared" ca="1" si="26"/>
        <v>0</v>
      </c>
      <c r="V35" s="100">
        <f t="shared" ca="1" si="27"/>
        <v>0</v>
      </c>
      <c r="W35" s="100">
        <f t="shared" ca="1" si="28"/>
        <v>0</v>
      </c>
      <c r="X35" s="100">
        <f t="shared" ca="1" si="29"/>
        <v>0</v>
      </c>
      <c r="Y35" s="100">
        <f t="shared" ca="1" si="30"/>
        <v>0</v>
      </c>
      <c r="Z35" s="100">
        <f t="shared" ca="1" si="31"/>
        <v>0</v>
      </c>
      <c r="AA35" s="100">
        <f t="shared" ca="1" si="32"/>
        <v>0</v>
      </c>
      <c r="AB35" s="100">
        <f t="shared" ca="1" si="33"/>
        <v>0</v>
      </c>
      <c r="AC35" s="100">
        <f t="shared" ca="1" si="34"/>
        <v>0</v>
      </c>
      <c r="AD35" s="100">
        <f t="shared" ca="1" si="35"/>
        <v>0</v>
      </c>
      <c r="AE35" s="100">
        <f t="shared" ca="1" si="36"/>
        <v>0</v>
      </c>
      <c r="AF35" s="100">
        <f t="shared" ca="1" si="37"/>
        <v>0</v>
      </c>
      <c r="AG35" s="106">
        <f t="shared" ca="1" si="38"/>
        <v>0</v>
      </c>
      <c r="AH35" s="106">
        <f t="shared" ca="1" si="38"/>
        <v>0</v>
      </c>
      <c r="AI35" s="106">
        <f t="shared" ca="1" si="38"/>
        <v>0</v>
      </c>
      <c r="AJ35" s="111">
        <f t="shared" ca="1" si="38"/>
        <v>0</v>
      </c>
      <c r="AK35" s="2"/>
      <c r="AL35" s="1" t="str">
        <f t="shared" si="39"/>
        <v>OK</v>
      </c>
      <c r="AM35" s="1" t="str">
        <f t="shared" si="40"/>
        <v>OK</v>
      </c>
      <c r="AN35" s="1" t="str">
        <f t="shared" si="41"/>
        <v>OK</v>
      </c>
      <c r="AO35" s="1" t="str">
        <f t="shared" si="42"/>
        <v>OK</v>
      </c>
      <c r="AP35" s="1" t="str">
        <f t="shared" si="43"/>
        <v>OK</v>
      </c>
    </row>
    <row r="36" spans="1:42" s="1" customFormat="1" ht="13.5">
      <c r="A36" s="2">
        <v>32</v>
      </c>
      <c r="B36" s="7">
        <f t="shared" ca="1" si="14"/>
        <v>0</v>
      </c>
      <c r="C36" s="94">
        <f t="shared" ca="1" si="15"/>
        <v>0</v>
      </c>
      <c r="D36" s="95">
        <f t="shared" ca="1" si="1"/>
        <v>0</v>
      </c>
      <c r="E36" s="94">
        <f t="shared" ca="1" si="16"/>
        <v>0</v>
      </c>
      <c r="F36" s="95">
        <f t="shared" ca="1" si="2"/>
        <v>0</v>
      </c>
      <c r="G36" s="94">
        <f t="shared" ca="1" si="3"/>
        <v>0</v>
      </c>
      <c r="H36" s="95">
        <f t="shared" ca="1" si="4"/>
        <v>0</v>
      </c>
      <c r="I36" s="94">
        <f t="shared" ca="1" si="5"/>
        <v>0</v>
      </c>
      <c r="J36" s="95">
        <f t="shared" ca="1" si="13"/>
        <v>0</v>
      </c>
      <c r="K36" s="100">
        <f t="shared" ca="1" si="6"/>
        <v>0</v>
      </c>
      <c r="L36" s="100">
        <f t="shared" ca="1" si="17"/>
        <v>0</v>
      </c>
      <c r="M36" s="100">
        <f t="shared" ca="1" si="18"/>
        <v>0</v>
      </c>
      <c r="N36" s="100">
        <f t="shared" ca="1" si="19"/>
        <v>0</v>
      </c>
      <c r="O36" s="100">
        <f t="shared" ca="1" si="20"/>
        <v>0</v>
      </c>
      <c r="P36" s="100">
        <f t="shared" ca="1" si="21"/>
        <v>0</v>
      </c>
      <c r="Q36" s="100">
        <f t="shared" ca="1" si="22"/>
        <v>0</v>
      </c>
      <c r="R36" s="100">
        <f t="shared" ca="1" si="23"/>
        <v>0</v>
      </c>
      <c r="S36" s="100">
        <f t="shared" ca="1" si="24"/>
        <v>0</v>
      </c>
      <c r="T36" s="100">
        <f t="shared" ca="1" si="25"/>
        <v>0</v>
      </c>
      <c r="U36" s="100">
        <f t="shared" ca="1" si="26"/>
        <v>0</v>
      </c>
      <c r="V36" s="100">
        <f t="shared" ca="1" si="27"/>
        <v>0</v>
      </c>
      <c r="W36" s="100">
        <f t="shared" ca="1" si="28"/>
        <v>0</v>
      </c>
      <c r="X36" s="100">
        <f t="shared" ca="1" si="29"/>
        <v>0</v>
      </c>
      <c r="Y36" s="100">
        <f t="shared" ca="1" si="30"/>
        <v>0</v>
      </c>
      <c r="Z36" s="100">
        <f t="shared" ca="1" si="31"/>
        <v>0</v>
      </c>
      <c r="AA36" s="100">
        <f t="shared" ca="1" si="32"/>
        <v>0</v>
      </c>
      <c r="AB36" s="100">
        <f t="shared" ca="1" si="33"/>
        <v>0</v>
      </c>
      <c r="AC36" s="100">
        <f t="shared" ca="1" si="34"/>
        <v>0</v>
      </c>
      <c r="AD36" s="100">
        <f t="shared" ca="1" si="35"/>
        <v>0</v>
      </c>
      <c r="AE36" s="100">
        <f t="shared" ca="1" si="36"/>
        <v>0</v>
      </c>
      <c r="AF36" s="100">
        <f t="shared" ca="1" si="37"/>
        <v>0</v>
      </c>
      <c r="AG36" s="106">
        <f t="shared" ca="1" si="38"/>
        <v>0</v>
      </c>
      <c r="AH36" s="106">
        <f t="shared" ca="1" si="38"/>
        <v>0</v>
      </c>
      <c r="AI36" s="106">
        <f t="shared" ca="1" si="38"/>
        <v>0</v>
      </c>
      <c r="AJ36" s="111">
        <f t="shared" ca="1" si="38"/>
        <v>0</v>
      </c>
      <c r="AK36" s="2"/>
      <c r="AL36" s="1" t="str">
        <f t="shared" si="39"/>
        <v>OK</v>
      </c>
      <c r="AM36" s="1" t="str">
        <f t="shared" si="40"/>
        <v>OK</v>
      </c>
      <c r="AN36" s="1" t="str">
        <f t="shared" si="41"/>
        <v>OK</v>
      </c>
      <c r="AO36" s="1" t="str">
        <f t="shared" si="42"/>
        <v>OK</v>
      </c>
      <c r="AP36" s="1" t="str">
        <f t="shared" si="43"/>
        <v>OK</v>
      </c>
    </row>
    <row r="37" spans="1:42" s="1" customFormat="1" ht="13.5">
      <c r="A37" s="2">
        <v>33</v>
      </c>
      <c r="B37" s="7">
        <f t="shared" ca="1" si="14"/>
        <v>0</v>
      </c>
      <c r="C37" s="94">
        <f t="shared" ca="1" si="15"/>
        <v>0</v>
      </c>
      <c r="D37" s="95">
        <f t="shared" ca="1" si="1"/>
        <v>0</v>
      </c>
      <c r="E37" s="94">
        <f t="shared" ca="1" si="16"/>
        <v>0</v>
      </c>
      <c r="F37" s="95">
        <f t="shared" ca="1" si="2"/>
        <v>0</v>
      </c>
      <c r="G37" s="94">
        <f t="shared" ca="1" si="3"/>
        <v>0</v>
      </c>
      <c r="H37" s="95">
        <f t="shared" ca="1" si="4"/>
        <v>0</v>
      </c>
      <c r="I37" s="94">
        <f t="shared" ca="1" si="5"/>
        <v>0</v>
      </c>
      <c r="J37" s="95">
        <f t="shared" ca="1" si="13"/>
        <v>0</v>
      </c>
      <c r="K37" s="100">
        <f t="shared" ca="1" si="6"/>
        <v>0</v>
      </c>
      <c r="L37" s="100">
        <f t="shared" ca="1" si="17"/>
        <v>0</v>
      </c>
      <c r="M37" s="100">
        <f t="shared" ca="1" si="18"/>
        <v>0</v>
      </c>
      <c r="N37" s="100">
        <f t="shared" ca="1" si="19"/>
        <v>0</v>
      </c>
      <c r="O37" s="100">
        <f t="shared" ca="1" si="20"/>
        <v>0</v>
      </c>
      <c r="P37" s="100">
        <f t="shared" ca="1" si="21"/>
        <v>0</v>
      </c>
      <c r="Q37" s="100">
        <f t="shared" ca="1" si="22"/>
        <v>0</v>
      </c>
      <c r="R37" s="100">
        <f t="shared" ca="1" si="23"/>
        <v>0</v>
      </c>
      <c r="S37" s="100">
        <f t="shared" ca="1" si="24"/>
        <v>0</v>
      </c>
      <c r="T37" s="100">
        <f t="shared" ca="1" si="25"/>
        <v>0</v>
      </c>
      <c r="U37" s="100">
        <f t="shared" ca="1" si="26"/>
        <v>0</v>
      </c>
      <c r="V37" s="100">
        <f t="shared" ca="1" si="27"/>
        <v>0</v>
      </c>
      <c r="W37" s="100">
        <f t="shared" ca="1" si="28"/>
        <v>0</v>
      </c>
      <c r="X37" s="100">
        <f t="shared" ca="1" si="29"/>
        <v>0</v>
      </c>
      <c r="Y37" s="100">
        <f t="shared" ca="1" si="30"/>
        <v>0</v>
      </c>
      <c r="Z37" s="100">
        <f t="shared" ca="1" si="31"/>
        <v>0</v>
      </c>
      <c r="AA37" s="100">
        <f t="shared" ca="1" si="32"/>
        <v>0</v>
      </c>
      <c r="AB37" s="100">
        <f t="shared" ca="1" si="33"/>
        <v>0</v>
      </c>
      <c r="AC37" s="100">
        <f t="shared" ca="1" si="34"/>
        <v>0</v>
      </c>
      <c r="AD37" s="100">
        <f t="shared" ca="1" si="35"/>
        <v>0</v>
      </c>
      <c r="AE37" s="100">
        <f t="shared" ca="1" si="36"/>
        <v>0</v>
      </c>
      <c r="AF37" s="100">
        <f t="shared" ca="1" si="37"/>
        <v>0</v>
      </c>
      <c r="AG37" s="106">
        <f t="shared" ca="1" si="38"/>
        <v>0</v>
      </c>
      <c r="AH37" s="106">
        <f t="shared" ca="1" si="38"/>
        <v>0</v>
      </c>
      <c r="AI37" s="106">
        <f t="shared" ca="1" si="38"/>
        <v>0</v>
      </c>
      <c r="AJ37" s="111">
        <f t="shared" ca="1" si="38"/>
        <v>0</v>
      </c>
      <c r="AK37" s="2"/>
      <c r="AL37" s="1" t="str">
        <f t="shared" si="39"/>
        <v>OK</v>
      </c>
      <c r="AM37" s="1" t="str">
        <f t="shared" si="40"/>
        <v>OK</v>
      </c>
      <c r="AN37" s="1" t="str">
        <f t="shared" si="41"/>
        <v>OK</v>
      </c>
      <c r="AO37" s="1" t="str">
        <f t="shared" si="42"/>
        <v>OK</v>
      </c>
      <c r="AP37" s="1" t="str">
        <f t="shared" si="43"/>
        <v>OK</v>
      </c>
    </row>
    <row r="38" spans="1:42" s="1" customFormat="1" ht="13.5">
      <c r="A38" s="2">
        <v>34</v>
      </c>
      <c r="B38" s="7">
        <f t="shared" ca="1" si="14"/>
        <v>0</v>
      </c>
      <c r="C38" s="94">
        <f t="shared" ca="1" si="15"/>
        <v>0</v>
      </c>
      <c r="D38" s="95">
        <f t="shared" ca="1" si="1"/>
        <v>0</v>
      </c>
      <c r="E38" s="94">
        <f t="shared" ca="1" si="16"/>
        <v>0</v>
      </c>
      <c r="F38" s="95">
        <f t="shared" ca="1" si="2"/>
        <v>0</v>
      </c>
      <c r="G38" s="94">
        <f t="shared" ca="1" si="3"/>
        <v>0</v>
      </c>
      <c r="H38" s="95">
        <f t="shared" ca="1" si="4"/>
        <v>0</v>
      </c>
      <c r="I38" s="94">
        <f t="shared" ca="1" si="5"/>
        <v>0</v>
      </c>
      <c r="J38" s="95">
        <f t="shared" ca="1" si="13"/>
        <v>0</v>
      </c>
      <c r="K38" s="100">
        <f t="shared" ca="1" si="6"/>
        <v>0</v>
      </c>
      <c r="L38" s="100">
        <f t="shared" ca="1" si="17"/>
        <v>0</v>
      </c>
      <c r="M38" s="100">
        <f t="shared" ca="1" si="18"/>
        <v>0</v>
      </c>
      <c r="N38" s="100">
        <f t="shared" ca="1" si="19"/>
        <v>0</v>
      </c>
      <c r="O38" s="100">
        <f t="shared" ca="1" si="20"/>
        <v>0</v>
      </c>
      <c r="P38" s="100">
        <f t="shared" ca="1" si="21"/>
        <v>0</v>
      </c>
      <c r="Q38" s="100">
        <f t="shared" ca="1" si="22"/>
        <v>0</v>
      </c>
      <c r="R38" s="100">
        <f t="shared" ca="1" si="23"/>
        <v>0</v>
      </c>
      <c r="S38" s="100">
        <f t="shared" ca="1" si="24"/>
        <v>0</v>
      </c>
      <c r="T38" s="100">
        <f t="shared" ca="1" si="25"/>
        <v>0</v>
      </c>
      <c r="U38" s="100">
        <f t="shared" ca="1" si="26"/>
        <v>0</v>
      </c>
      <c r="V38" s="100">
        <f t="shared" ca="1" si="27"/>
        <v>0</v>
      </c>
      <c r="W38" s="100">
        <f t="shared" ca="1" si="28"/>
        <v>0</v>
      </c>
      <c r="X38" s="100">
        <f t="shared" ca="1" si="29"/>
        <v>0</v>
      </c>
      <c r="Y38" s="100">
        <f t="shared" ca="1" si="30"/>
        <v>0</v>
      </c>
      <c r="Z38" s="100">
        <f t="shared" ca="1" si="31"/>
        <v>0</v>
      </c>
      <c r="AA38" s="100">
        <f t="shared" ca="1" si="32"/>
        <v>0</v>
      </c>
      <c r="AB38" s="100">
        <f t="shared" ca="1" si="33"/>
        <v>0</v>
      </c>
      <c r="AC38" s="100">
        <f t="shared" ca="1" si="34"/>
        <v>0</v>
      </c>
      <c r="AD38" s="100">
        <f t="shared" ca="1" si="35"/>
        <v>0</v>
      </c>
      <c r="AE38" s="100">
        <f t="shared" ca="1" si="36"/>
        <v>0</v>
      </c>
      <c r="AF38" s="100">
        <f t="shared" ca="1" si="37"/>
        <v>0</v>
      </c>
      <c r="AG38" s="106">
        <f t="shared" ca="1" si="38"/>
        <v>0</v>
      </c>
      <c r="AH38" s="106">
        <f t="shared" ca="1" si="38"/>
        <v>0</v>
      </c>
      <c r="AI38" s="106">
        <f t="shared" ca="1" si="38"/>
        <v>0</v>
      </c>
      <c r="AJ38" s="111">
        <f t="shared" ca="1" si="38"/>
        <v>0</v>
      </c>
      <c r="AK38" s="2"/>
      <c r="AL38" s="1" t="str">
        <f t="shared" si="39"/>
        <v>OK</v>
      </c>
      <c r="AM38" s="1" t="str">
        <f t="shared" si="40"/>
        <v>OK</v>
      </c>
      <c r="AN38" s="1" t="str">
        <f t="shared" si="41"/>
        <v>OK</v>
      </c>
      <c r="AO38" s="1" t="str">
        <f t="shared" si="42"/>
        <v>OK</v>
      </c>
      <c r="AP38" s="1" t="str">
        <f t="shared" si="43"/>
        <v>OK</v>
      </c>
    </row>
    <row r="39" spans="1:42" s="1" customFormat="1" ht="13.5">
      <c r="A39" s="2">
        <v>35</v>
      </c>
      <c r="B39" s="7">
        <f t="shared" ca="1" si="14"/>
        <v>0</v>
      </c>
      <c r="C39" s="94">
        <f t="shared" ca="1" si="15"/>
        <v>0</v>
      </c>
      <c r="D39" s="95">
        <f t="shared" ca="1" si="1"/>
        <v>0</v>
      </c>
      <c r="E39" s="94">
        <f t="shared" ca="1" si="16"/>
        <v>0</v>
      </c>
      <c r="F39" s="95">
        <f t="shared" ca="1" si="2"/>
        <v>0</v>
      </c>
      <c r="G39" s="94">
        <f t="shared" ca="1" si="3"/>
        <v>0</v>
      </c>
      <c r="H39" s="95">
        <f t="shared" ca="1" si="4"/>
        <v>0</v>
      </c>
      <c r="I39" s="94">
        <f t="shared" ca="1" si="5"/>
        <v>0</v>
      </c>
      <c r="J39" s="95">
        <f t="shared" ca="1" si="13"/>
        <v>0</v>
      </c>
      <c r="K39" s="100">
        <f t="shared" ca="1" si="6"/>
        <v>0</v>
      </c>
      <c r="L39" s="100">
        <f t="shared" ca="1" si="17"/>
        <v>0</v>
      </c>
      <c r="M39" s="100">
        <f t="shared" ca="1" si="18"/>
        <v>0</v>
      </c>
      <c r="N39" s="100">
        <f t="shared" ca="1" si="19"/>
        <v>0</v>
      </c>
      <c r="O39" s="100">
        <f t="shared" ca="1" si="20"/>
        <v>0</v>
      </c>
      <c r="P39" s="100">
        <f t="shared" ca="1" si="21"/>
        <v>0</v>
      </c>
      <c r="Q39" s="100">
        <f t="shared" ca="1" si="22"/>
        <v>0</v>
      </c>
      <c r="R39" s="100">
        <f t="shared" ca="1" si="23"/>
        <v>0</v>
      </c>
      <c r="S39" s="100">
        <f t="shared" ca="1" si="24"/>
        <v>0</v>
      </c>
      <c r="T39" s="100">
        <f t="shared" ca="1" si="25"/>
        <v>0</v>
      </c>
      <c r="U39" s="100">
        <f t="shared" ca="1" si="26"/>
        <v>0</v>
      </c>
      <c r="V39" s="100">
        <f t="shared" ca="1" si="27"/>
        <v>0</v>
      </c>
      <c r="W39" s="100">
        <f t="shared" ca="1" si="28"/>
        <v>0</v>
      </c>
      <c r="X39" s="100">
        <f t="shared" ca="1" si="29"/>
        <v>0</v>
      </c>
      <c r="Y39" s="100">
        <f t="shared" ca="1" si="30"/>
        <v>0</v>
      </c>
      <c r="Z39" s="100">
        <f t="shared" ca="1" si="31"/>
        <v>0</v>
      </c>
      <c r="AA39" s="100">
        <f t="shared" ca="1" si="32"/>
        <v>0</v>
      </c>
      <c r="AB39" s="100">
        <f t="shared" ca="1" si="33"/>
        <v>0</v>
      </c>
      <c r="AC39" s="100">
        <f t="shared" ca="1" si="34"/>
        <v>0</v>
      </c>
      <c r="AD39" s="100">
        <f t="shared" ca="1" si="35"/>
        <v>0</v>
      </c>
      <c r="AE39" s="100">
        <f t="shared" ca="1" si="36"/>
        <v>0</v>
      </c>
      <c r="AF39" s="100">
        <f t="shared" ca="1" si="37"/>
        <v>0</v>
      </c>
      <c r="AG39" s="106">
        <f t="shared" ca="1" si="38"/>
        <v>0</v>
      </c>
      <c r="AH39" s="106">
        <f t="shared" ca="1" si="38"/>
        <v>0</v>
      </c>
      <c r="AI39" s="106">
        <f t="shared" ca="1" si="38"/>
        <v>0</v>
      </c>
      <c r="AJ39" s="111">
        <f t="shared" ca="1" si="38"/>
        <v>0</v>
      </c>
      <c r="AK39" s="2"/>
      <c r="AL39" s="1" t="str">
        <f t="shared" si="39"/>
        <v>OK</v>
      </c>
      <c r="AM39" s="1" t="str">
        <f t="shared" si="40"/>
        <v>OK</v>
      </c>
      <c r="AN39" s="1" t="str">
        <f t="shared" si="41"/>
        <v>OK</v>
      </c>
      <c r="AO39" s="1" t="str">
        <f t="shared" si="42"/>
        <v>OK</v>
      </c>
      <c r="AP39" s="1" t="str">
        <f t="shared" si="43"/>
        <v>OK</v>
      </c>
    </row>
    <row r="40" spans="1:42" s="1" customFormat="1" ht="13.5">
      <c r="A40" s="2">
        <v>36</v>
      </c>
      <c r="B40" s="7">
        <f t="shared" ca="1" si="14"/>
        <v>0</v>
      </c>
      <c r="C40" s="94">
        <f t="shared" ca="1" si="15"/>
        <v>0</v>
      </c>
      <c r="D40" s="95">
        <f t="shared" ca="1" si="1"/>
        <v>0</v>
      </c>
      <c r="E40" s="94">
        <f t="shared" ca="1" si="16"/>
        <v>0</v>
      </c>
      <c r="F40" s="95">
        <f t="shared" ca="1" si="2"/>
        <v>0</v>
      </c>
      <c r="G40" s="94">
        <f t="shared" ca="1" si="3"/>
        <v>0</v>
      </c>
      <c r="H40" s="95">
        <f t="shared" ca="1" si="4"/>
        <v>0</v>
      </c>
      <c r="I40" s="94">
        <f t="shared" ca="1" si="5"/>
        <v>0</v>
      </c>
      <c r="J40" s="95">
        <f t="shared" ca="1" si="13"/>
        <v>0</v>
      </c>
      <c r="K40" s="100">
        <f t="shared" ca="1" si="6"/>
        <v>0</v>
      </c>
      <c r="L40" s="100">
        <f t="shared" ca="1" si="17"/>
        <v>0</v>
      </c>
      <c r="M40" s="100">
        <f t="shared" ca="1" si="18"/>
        <v>0</v>
      </c>
      <c r="N40" s="100">
        <f t="shared" ca="1" si="19"/>
        <v>0</v>
      </c>
      <c r="O40" s="100">
        <f t="shared" ca="1" si="20"/>
        <v>0</v>
      </c>
      <c r="P40" s="100">
        <f t="shared" ca="1" si="21"/>
        <v>0</v>
      </c>
      <c r="Q40" s="100">
        <f t="shared" ca="1" si="22"/>
        <v>0</v>
      </c>
      <c r="R40" s="100">
        <f t="shared" ca="1" si="23"/>
        <v>0</v>
      </c>
      <c r="S40" s="100">
        <f t="shared" ca="1" si="24"/>
        <v>0</v>
      </c>
      <c r="T40" s="100">
        <f t="shared" ca="1" si="25"/>
        <v>0</v>
      </c>
      <c r="U40" s="100">
        <f t="shared" ca="1" si="26"/>
        <v>0</v>
      </c>
      <c r="V40" s="100">
        <f t="shared" ca="1" si="27"/>
        <v>0</v>
      </c>
      <c r="W40" s="100">
        <f t="shared" ca="1" si="28"/>
        <v>0</v>
      </c>
      <c r="X40" s="100">
        <f t="shared" ca="1" si="29"/>
        <v>0</v>
      </c>
      <c r="Y40" s="100">
        <f t="shared" ca="1" si="30"/>
        <v>0</v>
      </c>
      <c r="Z40" s="100">
        <f t="shared" ca="1" si="31"/>
        <v>0</v>
      </c>
      <c r="AA40" s="100">
        <f t="shared" ca="1" si="32"/>
        <v>0</v>
      </c>
      <c r="AB40" s="100">
        <f t="shared" ca="1" si="33"/>
        <v>0</v>
      </c>
      <c r="AC40" s="100">
        <f t="shared" ca="1" si="34"/>
        <v>0</v>
      </c>
      <c r="AD40" s="100">
        <f t="shared" ca="1" si="35"/>
        <v>0</v>
      </c>
      <c r="AE40" s="100">
        <f t="shared" ca="1" si="36"/>
        <v>0</v>
      </c>
      <c r="AF40" s="100">
        <f t="shared" ca="1" si="37"/>
        <v>0</v>
      </c>
      <c r="AG40" s="106">
        <f t="shared" ca="1" si="38"/>
        <v>0</v>
      </c>
      <c r="AH40" s="106">
        <f t="shared" ca="1" si="38"/>
        <v>0</v>
      </c>
      <c r="AI40" s="106">
        <f t="shared" ca="1" si="38"/>
        <v>0</v>
      </c>
      <c r="AJ40" s="111">
        <f t="shared" ca="1" si="38"/>
        <v>0</v>
      </c>
      <c r="AK40" s="2"/>
      <c r="AL40" s="1" t="str">
        <f t="shared" si="39"/>
        <v>OK</v>
      </c>
      <c r="AM40" s="1" t="str">
        <f t="shared" si="40"/>
        <v>OK</v>
      </c>
      <c r="AN40" s="1" t="str">
        <f t="shared" si="41"/>
        <v>OK</v>
      </c>
      <c r="AO40" s="1" t="str">
        <f t="shared" si="42"/>
        <v>OK</v>
      </c>
      <c r="AP40" s="1" t="str">
        <f t="shared" si="43"/>
        <v>OK</v>
      </c>
    </row>
    <row r="41" spans="1:42" s="1" customFormat="1" ht="13.5">
      <c r="A41" s="2">
        <v>37</v>
      </c>
      <c r="B41" s="7">
        <f t="shared" ca="1" si="14"/>
        <v>0</v>
      </c>
      <c r="C41" s="94">
        <f t="shared" ca="1" si="15"/>
        <v>0</v>
      </c>
      <c r="D41" s="95">
        <f t="shared" ca="1" si="1"/>
        <v>0</v>
      </c>
      <c r="E41" s="94">
        <f t="shared" ca="1" si="16"/>
        <v>0</v>
      </c>
      <c r="F41" s="95">
        <f t="shared" ca="1" si="2"/>
        <v>0</v>
      </c>
      <c r="G41" s="94">
        <f t="shared" ca="1" si="3"/>
        <v>0</v>
      </c>
      <c r="H41" s="95">
        <f t="shared" ca="1" si="4"/>
        <v>0</v>
      </c>
      <c r="I41" s="94">
        <f t="shared" ca="1" si="5"/>
        <v>0</v>
      </c>
      <c r="J41" s="95">
        <f t="shared" ca="1" si="13"/>
        <v>0</v>
      </c>
      <c r="K41" s="100">
        <f t="shared" ca="1" si="6"/>
        <v>0</v>
      </c>
      <c r="L41" s="100">
        <f t="shared" ca="1" si="17"/>
        <v>0</v>
      </c>
      <c r="M41" s="100">
        <f t="shared" ca="1" si="18"/>
        <v>0</v>
      </c>
      <c r="N41" s="100">
        <f t="shared" ca="1" si="19"/>
        <v>0</v>
      </c>
      <c r="O41" s="100">
        <f t="shared" ca="1" si="20"/>
        <v>0</v>
      </c>
      <c r="P41" s="100">
        <f t="shared" ca="1" si="21"/>
        <v>0</v>
      </c>
      <c r="Q41" s="100">
        <f t="shared" ca="1" si="22"/>
        <v>0</v>
      </c>
      <c r="R41" s="100">
        <f t="shared" ca="1" si="23"/>
        <v>0</v>
      </c>
      <c r="S41" s="100">
        <f t="shared" ca="1" si="24"/>
        <v>0</v>
      </c>
      <c r="T41" s="100">
        <f t="shared" ca="1" si="25"/>
        <v>0</v>
      </c>
      <c r="U41" s="100">
        <f t="shared" ca="1" si="26"/>
        <v>0</v>
      </c>
      <c r="V41" s="100">
        <f t="shared" ca="1" si="27"/>
        <v>0</v>
      </c>
      <c r="W41" s="100">
        <f t="shared" ca="1" si="28"/>
        <v>0</v>
      </c>
      <c r="X41" s="100">
        <f t="shared" ca="1" si="29"/>
        <v>0</v>
      </c>
      <c r="Y41" s="100">
        <f t="shared" ca="1" si="30"/>
        <v>0</v>
      </c>
      <c r="Z41" s="100">
        <f t="shared" ca="1" si="31"/>
        <v>0</v>
      </c>
      <c r="AA41" s="100">
        <f t="shared" ca="1" si="32"/>
        <v>0</v>
      </c>
      <c r="AB41" s="100">
        <f t="shared" ca="1" si="33"/>
        <v>0</v>
      </c>
      <c r="AC41" s="100">
        <f t="shared" ca="1" si="34"/>
        <v>0</v>
      </c>
      <c r="AD41" s="100">
        <f t="shared" ca="1" si="35"/>
        <v>0</v>
      </c>
      <c r="AE41" s="100">
        <f t="shared" ca="1" si="36"/>
        <v>0</v>
      </c>
      <c r="AF41" s="100">
        <f t="shared" ca="1" si="37"/>
        <v>0</v>
      </c>
      <c r="AG41" s="106">
        <f t="shared" ca="1" si="38"/>
        <v>0</v>
      </c>
      <c r="AH41" s="106">
        <f t="shared" ca="1" si="38"/>
        <v>0</v>
      </c>
      <c r="AI41" s="106">
        <f t="shared" ca="1" si="38"/>
        <v>0</v>
      </c>
      <c r="AJ41" s="111">
        <f t="shared" ca="1" si="38"/>
        <v>0</v>
      </c>
      <c r="AK41" s="2"/>
      <c r="AL41" s="1" t="str">
        <f t="shared" si="39"/>
        <v>OK</v>
      </c>
      <c r="AM41" s="1" t="str">
        <f t="shared" si="40"/>
        <v>OK</v>
      </c>
      <c r="AN41" s="1" t="str">
        <f t="shared" si="41"/>
        <v>OK</v>
      </c>
      <c r="AO41" s="1" t="str">
        <f t="shared" si="42"/>
        <v>OK</v>
      </c>
      <c r="AP41" s="1" t="str">
        <f t="shared" si="43"/>
        <v>OK</v>
      </c>
    </row>
    <row r="42" spans="1:42" s="1" customFormat="1" ht="13.5">
      <c r="A42" s="2">
        <v>38</v>
      </c>
      <c r="B42" s="7">
        <f t="shared" ca="1" si="14"/>
        <v>0</v>
      </c>
      <c r="C42" s="94">
        <f t="shared" ca="1" si="15"/>
        <v>0</v>
      </c>
      <c r="D42" s="95">
        <f t="shared" ca="1" si="1"/>
        <v>0</v>
      </c>
      <c r="E42" s="94">
        <f t="shared" ca="1" si="16"/>
        <v>0</v>
      </c>
      <c r="F42" s="95">
        <f t="shared" ca="1" si="2"/>
        <v>0</v>
      </c>
      <c r="G42" s="94">
        <f t="shared" ca="1" si="3"/>
        <v>0</v>
      </c>
      <c r="H42" s="95">
        <f t="shared" ca="1" si="4"/>
        <v>0</v>
      </c>
      <c r="I42" s="94">
        <f t="shared" ca="1" si="5"/>
        <v>0</v>
      </c>
      <c r="J42" s="95">
        <f t="shared" ca="1" si="13"/>
        <v>0</v>
      </c>
      <c r="K42" s="100">
        <f t="shared" ca="1" si="6"/>
        <v>0</v>
      </c>
      <c r="L42" s="100">
        <f t="shared" ca="1" si="17"/>
        <v>0</v>
      </c>
      <c r="M42" s="100">
        <f t="shared" ca="1" si="18"/>
        <v>0</v>
      </c>
      <c r="N42" s="100">
        <f t="shared" ca="1" si="19"/>
        <v>0</v>
      </c>
      <c r="O42" s="100">
        <f t="shared" ca="1" si="20"/>
        <v>0</v>
      </c>
      <c r="P42" s="100">
        <f t="shared" ca="1" si="21"/>
        <v>0</v>
      </c>
      <c r="Q42" s="100">
        <f t="shared" ca="1" si="22"/>
        <v>0</v>
      </c>
      <c r="R42" s="100">
        <f t="shared" ca="1" si="23"/>
        <v>0</v>
      </c>
      <c r="S42" s="100">
        <f t="shared" ca="1" si="24"/>
        <v>0</v>
      </c>
      <c r="T42" s="100">
        <f t="shared" ca="1" si="25"/>
        <v>0</v>
      </c>
      <c r="U42" s="100">
        <f t="shared" ca="1" si="26"/>
        <v>0</v>
      </c>
      <c r="V42" s="100">
        <f t="shared" ca="1" si="27"/>
        <v>0</v>
      </c>
      <c r="W42" s="100">
        <f t="shared" ca="1" si="28"/>
        <v>0</v>
      </c>
      <c r="X42" s="100">
        <f t="shared" ca="1" si="29"/>
        <v>0</v>
      </c>
      <c r="Y42" s="100">
        <f t="shared" ca="1" si="30"/>
        <v>0</v>
      </c>
      <c r="Z42" s="100">
        <f t="shared" ca="1" si="31"/>
        <v>0</v>
      </c>
      <c r="AA42" s="100">
        <f t="shared" ca="1" si="32"/>
        <v>0</v>
      </c>
      <c r="AB42" s="100">
        <f t="shared" ca="1" si="33"/>
        <v>0</v>
      </c>
      <c r="AC42" s="100">
        <f t="shared" ca="1" si="34"/>
        <v>0</v>
      </c>
      <c r="AD42" s="100">
        <f t="shared" ca="1" si="35"/>
        <v>0</v>
      </c>
      <c r="AE42" s="100">
        <f t="shared" ca="1" si="36"/>
        <v>0</v>
      </c>
      <c r="AF42" s="100">
        <f t="shared" ca="1" si="37"/>
        <v>0</v>
      </c>
      <c r="AG42" s="106">
        <f ca="1" t="shared" si="44" ref="AG42:AJ73">IFERROR(SUMIF(INDIRECT($A42&amp;"!d$23:d$34"),AG$2,INDIRECT($A42&amp;"!h$23:h$34")),"")</f>
        <v>0</v>
      </c>
      <c r="AH42" s="106">
        <f t="shared" ca="1" si="44"/>
        <v>0</v>
      </c>
      <c r="AI42" s="106">
        <f t="shared" ca="1" si="44"/>
        <v>0</v>
      </c>
      <c r="AJ42" s="111">
        <f t="shared" ca="1" si="44"/>
        <v>0</v>
      </c>
      <c r="AK42" s="2"/>
      <c r="AL42" s="1" t="str">
        <f t="shared" si="39"/>
        <v>OK</v>
      </c>
      <c r="AM42" s="1" t="str">
        <f t="shared" si="40"/>
        <v>OK</v>
      </c>
      <c r="AN42" s="1" t="str">
        <f t="shared" si="41"/>
        <v>OK</v>
      </c>
      <c r="AO42" s="1" t="str">
        <f t="shared" si="42"/>
        <v>OK</v>
      </c>
      <c r="AP42" s="1" t="str">
        <f t="shared" si="43"/>
        <v>OK</v>
      </c>
    </row>
    <row r="43" spans="1:42" s="1" customFormat="1" ht="13.5">
      <c r="A43" s="2">
        <v>39</v>
      </c>
      <c r="B43" s="7">
        <f t="shared" ca="1" si="14"/>
        <v>0</v>
      </c>
      <c r="C43" s="94">
        <f t="shared" ca="1" si="15"/>
        <v>0</v>
      </c>
      <c r="D43" s="95">
        <f t="shared" ca="1" si="1"/>
        <v>0</v>
      </c>
      <c r="E43" s="94">
        <f t="shared" ca="1" si="16"/>
        <v>0</v>
      </c>
      <c r="F43" s="95">
        <f t="shared" ca="1" si="2"/>
        <v>0</v>
      </c>
      <c r="G43" s="94">
        <f t="shared" ca="1" si="3"/>
        <v>0</v>
      </c>
      <c r="H43" s="95">
        <f t="shared" ca="1" si="4"/>
        <v>0</v>
      </c>
      <c r="I43" s="94">
        <f t="shared" ca="1" si="5"/>
        <v>0</v>
      </c>
      <c r="J43" s="95">
        <f t="shared" ca="1" si="13"/>
        <v>0</v>
      </c>
      <c r="K43" s="100">
        <f t="shared" ca="1" si="6"/>
        <v>0</v>
      </c>
      <c r="L43" s="100">
        <f t="shared" ca="1" si="17"/>
        <v>0</v>
      </c>
      <c r="M43" s="100">
        <f t="shared" ca="1" si="18"/>
        <v>0</v>
      </c>
      <c r="N43" s="100">
        <f t="shared" ca="1" si="19"/>
        <v>0</v>
      </c>
      <c r="O43" s="100">
        <f t="shared" ca="1" si="20"/>
        <v>0</v>
      </c>
      <c r="P43" s="100">
        <f t="shared" ca="1" si="21"/>
        <v>0</v>
      </c>
      <c r="Q43" s="100">
        <f t="shared" ca="1" si="22"/>
        <v>0</v>
      </c>
      <c r="R43" s="100">
        <f t="shared" ca="1" si="23"/>
        <v>0</v>
      </c>
      <c r="S43" s="100">
        <f t="shared" ca="1" si="24"/>
        <v>0</v>
      </c>
      <c r="T43" s="100">
        <f t="shared" ca="1" si="25"/>
        <v>0</v>
      </c>
      <c r="U43" s="100">
        <f t="shared" ca="1" si="26"/>
        <v>0</v>
      </c>
      <c r="V43" s="100">
        <f t="shared" ca="1" si="27"/>
        <v>0</v>
      </c>
      <c r="W43" s="100">
        <f t="shared" ca="1" si="28"/>
        <v>0</v>
      </c>
      <c r="X43" s="100">
        <f t="shared" ca="1" si="29"/>
        <v>0</v>
      </c>
      <c r="Y43" s="100">
        <f t="shared" ca="1" si="30"/>
        <v>0</v>
      </c>
      <c r="Z43" s="100">
        <f t="shared" ca="1" si="31"/>
        <v>0</v>
      </c>
      <c r="AA43" s="100">
        <f t="shared" ca="1" si="32"/>
        <v>0</v>
      </c>
      <c r="AB43" s="100">
        <f t="shared" ca="1" si="33"/>
        <v>0</v>
      </c>
      <c r="AC43" s="100">
        <f t="shared" ca="1" si="34"/>
        <v>0</v>
      </c>
      <c r="AD43" s="100">
        <f t="shared" ca="1" si="35"/>
        <v>0</v>
      </c>
      <c r="AE43" s="100">
        <f t="shared" ca="1" si="36"/>
        <v>0</v>
      </c>
      <c r="AF43" s="100">
        <f t="shared" ca="1" si="37"/>
        <v>0</v>
      </c>
      <c r="AG43" s="106">
        <f t="shared" ca="1" si="44"/>
        <v>0</v>
      </c>
      <c r="AH43" s="106">
        <f t="shared" ca="1" si="44"/>
        <v>0</v>
      </c>
      <c r="AI43" s="106">
        <f t="shared" ca="1" si="44"/>
        <v>0</v>
      </c>
      <c r="AJ43" s="111">
        <f t="shared" ca="1" si="44"/>
        <v>0</v>
      </c>
      <c r="AK43" s="2"/>
      <c r="AL43" s="1" t="str">
        <f t="shared" si="39"/>
        <v>OK</v>
      </c>
      <c r="AM43" s="1" t="str">
        <f t="shared" si="40"/>
        <v>OK</v>
      </c>
      <c r="AN43" s="1" t="str">
        <f t="shared" si="41"/>
        <v>OK</v>
      </c>
      <c r="AO43" s="1" t="str">
        <f t="shared" si="42"/>
        <v>OK</v>
      </c>
      <c r="AP43" s="1" t="str">
        <f t="shared" si="43"/>
        <v>OK</v>
      </c>
    </row>
    <row r="44" spans="1:42" s="1" customFormat="1" ht="13.5">
      <c r="A44" s="2">
        <v>40</v>
      </c>
      <c r="B44" s="7">
        <f t="shared" ca="1" si="14"/>
        <v>0</v>
      </c>
      <c r="C44" s="94">
        <f t="shared" ca="1" si="15"/>
        <v>0</v>
      </c>
      <c r="D44" s="95">
        <f t="shared" ca="1" si="1"/>
        <v>0</v>
      </c>
      <c r="E44" s="94">
        <f t="shared" ca="1" si="16"/>
        <v>0</v>
      </c>
      <c r="F44" s="95">
        <f t="shared" ca="1" si="2"/>
        <v>0</v>
      </c>
      <c r="G44" s="94">
        <f t="shared" ca="1" si="3"/>
        <v>0</v>
      </c>
      <c r="H44" s="95">
        <f t="shared" ca="1" si="4"/>
        <v>0</v>
      </c>
      <c r="I44" s="94">
        <f t="shared" ca="1" si="5"/>
        <v>0</v>
      </c>
      <c r="J44" s="95">
        <f t="shared" ca="1" si="13"/>
        <v>0</v>
      </c>
      <c r="K44" s="100">
        <f t="shared" ca="1" si="6"/>
        <v>0</v>
      </c>
      <c r="L44" s="100">
        <f t="shared" ca="1" si="17"/>
        <v>0</v>
      </c>
      <c r="M44" s="100">
        <f t="shared" ca="1" si="18"/>
        <v>0</v>
      </c>
      <c r="N44" s="100">
        <f t="shared" ca="1" si="19"/>
        <v>0</v>
      </c>
      <c r="O44" s="100">
        <f t="shared" ca="1" si="20"/>
        <v>0</v>
      </c>
      <c r="P44" s="100">
        <f t="shared" ca="1" si="21"/>
        <v>0</v>
      </c>
      <c r="Q44" s="100">
        <f t="shared" ca="1" si="22"/>
        <v>0</v>
      </c>
      <c r="R44" s="100">
        <f t="shared" ca="1" si="23"/>
        <v>0</v>
      </c>
      <c r="S44" s="100">
        <f t="shared" ca="1" si="24"/>
        <v>0</v>
      </c>
      <c r="T44" s="100">
        <f t="shared" ca="1" si="25"/>
        <v>0</v>
      </c>
      <c r="U44" s="100">
        <f t="shared" ca="1" si="26"/>
        <v>0</v>
      </c>
      <c r="V44" s="100">
        <f t="shared" ca="1" si="27"/>
        <v>0</v>
      </c>
      <c r="W44" s="100">
        <f t="shared" ca="1" si="28"/>
        <v>0</v>
      </c>
      <c r="X44" s="100">
        <f t="shared" ca="1" si="29"/>
        <v>0</v>
      </c>
      <c r="Y44" s="100">
        <f t="shared" ca="1" si="30"/>
        <v>0</v>
      </c>
      <c r="Z44" s="100">
        <f t="shared" ca="1" si="31"/>
        <v>0</v>
      </c>
      <c r="AA44" s="100">
        <f t="shared" ca="1" si="32"/>
        <v>0</v>
      </c>
      <c r="AB44" s="100">
        <f t="shared" ca="1" si="33"/>
        <v>0</v>
      </c>
      <c r="AC44" s="100">
        <f t="shared" ca="1" si="34"/>
        <v>0</v>
      </c>
      <c r="AD44" s="100">
        <f t="shared" ca="1" si="35"/>
        <v>0</v>
      </c>
      <c r="AE44" s="100">
        <f t="shared" ca="1" si="36"/>
        <v>0</v>
      </c>
      <c r="AF44" s="100">
        <f t="shared" ca="1" si="37"/>
        <v>0</v>
      </c>
      <c r="AG44" s="106">
        <f t="shared" ca="1" si="44"/>
        <v>0</v>
      </c>
      <c r="AH44" s="106">
        <f t="shared" ca="1" si="44"/>
        <v>0</v>
      </c>
      <c r="AI44" s="106">
        <f t="shared" ca="1" si="44"/>
        <v>0</v>
      </c>
      <c r="AJ44" s="111">
        <f t="shared" ca="1" si="44"/>
        <v>0</v>
      </c>
      <c r="AK44" s="2"/>
      <c r="AL44" s="1" t="str">
        <f t="shared" si="39"/>
        <v>OK</v>
      </c>
      <c r="AM44" s="1" t="str">
        <f t="shared" si="40"/>
        <v>OK</v>
      </c>
      <c r="AN44" s="1" t="str">
        <f t="shared" si="41"/>
        <v>OK</v>
      </c>
      <c r="AO44" s="1" t="str">
        <f t="shared" si="42"/>
        <v>OK</v>
      </c>
      <c r="AP44" s="1" t="str">
        <f t="shared" si="43"/>
        <v>OK</v>
      </c>
    </row>
    <row r="45" spans="1:42" s="1" customFormat="1" ht="13.5">
      <c r="A45" s="2">
        <v>41</v>
      </c>
      <c r="B45" s="7">
        <f t="shared" ca="1" si="14"/>
        <v>0</v>
      </c>
      <c r="C45" s="94">
        <f t="shared" ca="1" si="15"/>
        <v>0</v>
      </c>
      <c r="D45" s="95">
        <f t="shared" ca="1" si="1"/>
        <v>0</v>
      </c>
      <c r="E45" s="94">
        <f t="shared" ca="1" si="16"/>
        <v>0</v>
      </c>
      <c r="F45" s="95">
        <f t="shared" ca="1" si="2"/>
        <v>0</v>
      </c>
      <c r="G45" s="94">
        <f t="shared" ca="1" si="3"/>
        <v>0</v>
      </c>
      <c r="H45" s="95">
        <f t="shared" ca="1" si="4"/>
        <v>0</v>
      </c>
      <c r="I45" s="94">
        <f t="shared" ca="1" si="5"/>
        <v>0</v>
      </c>
      <c r="J45" s="95">
        <f t="shared" ca="1" si="13"/>
        <v>0</v>
      </c>
      <c r="K45" s="100">
        <f t="shared" ca="1" si="6"/>
        <v>0</v>
      </c>
      <c r="L45" s="100">
        <f t="shared" ca="1" si="17"/>
        <v>0</v>
      </c>
      <c r="M45" s="100">
        <f t="shared" ca="1" si="18"/>
        <v>0</v>
      </c>
      <c r="N45" s="100">
        <f t="shared" ca="1" si="19"/>
        <v>0</v>
      </c>
      <c r="O45" s="100">
        <f t="shared" ca="1" si="20"/>
        <v>0</v>
      </c>
      <c r="P45" s="100">
        <f t="shared" ca="1" si="21"/>
        <v>0</v>
      </c>
      <c r="Q45" s="100">
        <f t="shared" ca="1" si="22"/>
        <v>0</v>
      </c>
      <c r="R45" s="100">
        <f t="shared" ca="1" si="23"/>
        <v>0</v>
      </c>
      <c r="S45" s="100">
        <f t="shared" ca="1" si="24"/>
        <v>0</v>
      </c>
      <c r="T45" s="100">
        <f t="shared" ca="1" si="25"/>
        <v>0</v>
      </c>
      <c r="U45" s="100">
        <f t="shared" ca="1" si="26"/>
        <v>0</v>
      </c>
      <c r="V45" s="100">
        <f t="shared" ca="1" si="27"/>
        <v>0</v>
      </c>
      <c r="W45" s="100">
        <f t="shared" ca="1" si="28"/>
        <v>0</v>
      </c>
      <c r="X45" s="100">
        <f t="shared" ca="1" si="29"/>
        <v>0</v>
      </c>
      <c r="Y45" s="100">
        <f t="shared" ca="1" si="30"/>
        <v>0</v>
      </c>
      <c r="Z45" s="100">
        <f t="shared" ca="1" si="31"/>
        <v>0</v>
      </c>
      <c r="AA45" s="100">
        <f t="shared" ca="1" si="32"/>
        <v>0</v>
      </c>
      <c r="AB45" s="100">
        <f t="shared" ca="1" si="33"/>
        <v>0</v>
      </c>
      <c r="AC45" s="100">
        <f t="shared" ca="1" si="34"/>
        <v>0</v>
      </c>
      <c r="AD45" s="100">
        <f t="shared" ca="1" si="35"/>
        <v>0</v>
      </c>
      <c r="AE45" s="100">
        <f t="shared" ca="1" si="36"/>
        <v>0</v>
      </c>
      <c r="AF45" s="100">
        <f t="shared" ca="1" si="37"/>
        <v>0</v>
      </c>
      <c r="AG45" s="106">
        <f t="shared" ca="1" si="44"/>
        <v>0</v>
      </c>
      <c r="AH45" s="106">
        <f t="shared" ca="1" si="44"/>
        <v>0</v>
      </c>
      <c r="AI45" s="106">
        <f t="shared" ca="1" si="44"/>
        <v>0</v>
      </c>
      <c r="AJ45" s="111">
        <f t="shared" ca="1" si="44"/>
        <v>0</v>
      </c>
      <c r="AK45" s="2"/>
      <c r="AL45" s="1" t="str">
        <f t="shared" si="39"/>
        <v>OK</v>
      </c>
      <c r="AM45" s="1" t="str">
        <f t="shared" si="40"/>
        <v>OK</v>
      </c>
      <c r="AN45" s="1" t="str">
        <f t="shared" si="41"/>
        <v>OK</v>
      </c>
      <c r="AO45" s="1" t="str">
        <f t="shared" si="42"/>
        <v>OK</v>
      </c>
      <c r="AP45" s="1" t="str">
        <f t="shared" si="43"/>
        <v>OK</v>
      </c>
    </row>
    <row r="46" spans="1:42" s="1" customFormat="1" ht="13.5">
      <c r="A46" s="2">
        <v>42</v>
      </c>
      <c r="B46" s="7">
        <f t="shared" ca="1" si="14"/>
        <v>0</v>
      </c>
      <c r="C46" s="94">
        <f t="shared" ca="1" si="15"/>
        <v>0</v>
      </c>
      <c r="D46" s="95">
        <f t="shared" ca="1" si="1"/>
        <v>0</v>
      </c>
      <c r="E46" s="94">
        <f t="shared" ca="1" si="16"/>
        <v>0</v>
      </c>
      <c r="F46" s="95">
        <f t="shared" ca="1" si="2"/>
        <v>0</v>
      </c>
      <c r="G46" s="94">
        <f t="shared" ca="1" si="3"/>
        <v>0</v>
      </c>
      <c r="H46" s="95">
        <f t="shared" ca="1" si="4"/>
        <v>0</v>
      </c>
      <c r="I46" s="94">
        <f t="shared" ca="1" si="5"/>
        <v>0</v>
      </c>
      <c r="J46" s="95">
        <f t="shared" ca="1" si="13"/>
        <v>0</v>
      </c>
      <c r="K46" s="100">
        <f t="shared" ca="1" si="6"/>
        <v>0</v>
      </c>
      <c r="L46" s="100">
        <f t="shared" ca="1" si="17"/>
        <v>0</v>
      </c>
      <c r="M46" s="100">
        <f t="shared" ca="1" si="18"/>
        <v>0</v>
      </c>
      <c r="N46" s="100">
        <f t="shared" ca="1" si="19"/>
        <v>0</v>
      </c>
      <c r="O46" s="100">
        <f t="shared" ca="1" si="20"/>
        <v>0</v>
      </c>
      <c r="P46" s="100">
        <f t="shared" ca="1" si="21"/>
        <v>0</v>
      </c>
      <c r="Q46" s="100">
        <f t="shared" ca="1" si="22"/>
        <v>0</v>
      </c>
      <c r="R46" s="100">
        <f t="shared" ca="1" si="23"/>
        <v>0</v>
      </c>
      <c r="S46" s="100">
        <f t="shared" ca="1" si="24"/>
        <v>0</v>
      </c>
      <c r="T46" s="100">
        <f t="shared" ca="1" si="25"/>
        <v>0</v>
      </c>
      <c r="U46" s="100">
        <f t="shared" ca="1" si="26"/>
        <v>0</v>
      </c>
      <c r="V46" s="100">
        <f t="shared" ca="1" si="27"/>
        <v>0</v>
      </c>
      <c r="W46" s="100">
        <f t="shared" ca="1" si="28"/>
        <v>0</v>
      </c>
      <c r="X46" s="100">
        <f t="shared" ca="1" si="29"/>
        <v>0</v>
      </c>
      <c r="Y46" s="100">
        <f t="shared" ca="1" si="30"/>
        <v>0</v>
      </c>
      <c r="Z46" s="100">
        <f t="shared" ca="1" si="31"/>
        <v>0</v>
      </c>
      <c r="AA46" s="100">
        <f t="shared" ca="1" si="32"/>
        <v>0</v>
      </c>
      <c r="AB46" s="100">
        <f t="shared" ca="1" si="33"/>
        <v>0</v>
      </c>
      <c r="AC46" s="100">
        <f t="shared" ca="1" si="34"/>
        <v>0</v>
      </c>
      <c r="AD46" s="100">
        <f t="shared" ca="1" si="35"/>
        <v>0</v>
      </c>
      <c r="AE46" s="100">
        <f t="shared" ca="1" si="36"/>
        <v>0</v>
      </c>
      <c r="AF46" s="100">
        <f t="shared" ca="1" si="37"/>
        <v>0</v>
      </c>
      <c r="AG46" s="106">
        <f t="shared" ca="1" si="44"/>
        <v>0</v>
      </c>
      <c r="AH46" s="106">
        <f t="shared" ca="1" si="44"/>
        <v>0</v>
      </c>
      <c r="AI46" s="106">
        <f t="shared" ca="1" si="44"/>
        <v>0</v>
      </c>
      <c r="AJ46" s="111">
        <f t="shared" ca="1" si="44"/>
        <v>0</v>
      </c>
      <c r="AK46" s="2"/>
      <c r="AL46" s="1" t="str">
        <f t="shared" si="39"/>
        <v>OK</v>
      </c>
      <c r="AM46" s="1" t="str">
        <f t="shared" si="40"/>
        <v>OK</v>
      </c>
      <c r="AN46" s="1" t="str">
        <f t="shared" si="41"/>
        <v>OK</v>
      </c>
      <c r="AO46" s="1" t="str">
        <f t="shared" si="42"/>
        <v>OK</v>
      </c>
      <c r="AP46" s="1" t="str">
        <f t="shared" si="43"/>
        <v>OK</v>
      </c>
    </row>
    <row r="47" spans="1:42" s="1" customFormat="1" ht="13.5">
      <c r="A47" s="2">
        <v>43</v>
      </c>
      <c r="B47" s="7">
        <f t="shared" ca="1" si="14"/>
        <v>0</v>
      </c>
      <c r="C47" s="94">
        <f t="shared" ca="1" si="15"/>
        <v>0</v>
      </c>
      <c r="D47" s="95">
        <f t="shared" ca="1" si="1"/>
        <v>0</v>
      </c>
      <c r="E47" s="94">
        <f t="shared" ca="1" si="16"/>
        <v>0</v>
      </c>
      <c r="F47" s="95">
        <f t="shared" ca="1" si="2"/>
        <v>0</v>
      </c>
      <c r="G47" s="94">
        <f t="shared" ca="1" si="3"/>
        <v>0</v>
      </c>
      <c r="H47" s="95">
        <f t="shared" ca="1" si="4"/>
        <v>0</v>
      </c>
      <c r="I47" s="94">
        <f t="shared" ca="1" si="5"/>
        <v>0</v>
      </c>
      <c r="J47" s="95">
        <f t="shared" ca="1" si="13"/>
        <v>0</v>
      </c>
      <c r="K47" s="100">
        <f t="shared" ca="1" si="6"/>
        <v>0</v>
      </c>
      <c r="L47" s="100">
        <f t="shared" ca="1" si="17"/>
        <v>0</v>
      </c>
      <c r="M47" s="100">
        <f t="shared" ca="1" si="18"/>
        <v>0</v>
      </c>
      <c r="N47" s="100">
        <f t="shared" ca="1" si="19"/>
        <v>0</v>
      </c>
      <c r="O47" s="100">
        <f t="shared" ca="1" si="20"/>
        <v>0</v>
      </c>
      <c r="P47" s="100">
        <f t="shared" ca="1" si="21"/>
        <v>0</v>
      </c>
      <c r="Q47" s="100">
        <f t="shared" ca="1" si="22"/>
        <v>0</v>
      </c>
      <c r="R47" s="100">
        <f t="shared" ca="1" si="23"/>
        <v>0</v>
      </c>
      <c r="S47" s="100">
        <f t="shared" ca="1" si="24"/>
        <v>0</v>
      </c>
      <c r="T47" s="100">
        <f t="shared" ca="1" si="25"/>
        <v>0</v>
      </c>
      <c r="U47" s="100">
        <f t="shared" ca="1" si="26"/>
        <v>0</v>
      </c>
      <c r="V47" s="100">
        <f t="shared" ca="1" si="27"/>
        <v>0</v>
      </c>
      <c r="W47" s="100">
        <f t="shared" ca="1" si="28"/>
        <v>0</v>
      </c>
      <c r="X47" s="100">
        <f t="shared" ca="1" si="29"/>
        <v>0</v>
      </c>
      <c r="Y47" s="100">
        <f t="shared" ca="1" si="30"/>
        <v>0</v>
      </c>
      <c r="Z47" s="100">
        <f t="shared" ca="1" si="31"/>
        <v>0</v>
      </c>
      <c r="AA47" s="100">
        <f t="shared" ca="1" si="32"/>
        <v>0</v>
      </c>
      <c r="AB47" s="100">
        <f t="shared" ca="1" si="33"/>
        <v>0</v>
      </c>
      <c r="AC47" s="100">
        <f t="shared" ca="1" si="34"/>
        <v>0</v>
      </c>
      <c r="AD47" s="100">
        <f t="shared" ca="1" si="35"/>
        <v>0</v>
      </c>
      <c r="AE47" s="100">
        <f t="shared" ca="1" si="36"/>
        <v>0</v>
      </c>
      <c r="AF47" s="100">
        <f t="shared" ca="1" si="37"/>
        <v>0</v>
      </c>
      <c r="AG47" s="106">
        <f t="shared" ca="1" si="44"/>
        <v>0</v>
      </c>
      <c r="AH47" s="106">
        <f t="shared" ca="1" si="44"/>
        <v>0</v>
      </c>
      <c r="AI47" s="106">
        <f t="shared" ca="1" si="44"/>
        <v>0</v>
      </c>
      <c r="AJ47" s="111">
        <f t="shared" ca="1" si="44"/>
        <v>0</v>
      </c>
      <c r="AK47" s="2"/>
      <c r="AL47" s="1" t="str">
        <f t="shared" si="39"/>
        <v>OK</v>
      </c>
      <c r="AM47" s="1" t="str">
        <f t="shared" si="40"/>
        <v>OK</v>
      </c>
      <c r="AN47" s="1" t="str">
        <f t="shared" si="41"/>
        <v>OK</v>
      </c>
      <c r="AO47" s="1" t="str">
        <f t="shared" si="42"/>
        <v>OK</v>
      </c>
      <c r="AP47" s="1" t="str">
        <f t="shared" si="43"/>
        <v>OK</v>
      </c>
    </row>
    <row r="48" spans="1:42" s="1" customFormat="1" ht="13.5">
      <c r="A48" s="2">
        <v>44</v>
      </c>
      <c r="B48" s="7">
        <f t="shared" ca="1" si="14"/>
        <v>0</v>
      </c>
      <c r="C48" s="94">
        <f t="shared" ca="1" si="15"/>
        <v>0</v>
      </c>
      <c r="D48" s="95">
        <f t="shared" ca="1" si="1"/>
        <v>0</v>
      </c>
      <c r="E48" s="94">
        <f t="shared" ca="1" si="16"/>
        <v>0</v>
      </c>
      <c r="F48" s="95">
        <f t="shared" ca="1" si="2"/>
        <v>0</v>
      </c>
      <c r="G48" s="94">
        <f t="shared" ca="1" si="3"/>
        <v>0</v>
      </c>
      <c r="H48" s="95">
        <f t="shared" ca="1" si="4"/>
        <v>0</v>
      </c>
      <c r="I48" s="94">
        <f t="shared" ca="1" si="5"/>
        <v>0</v>
      </c>
      <c r="J48" s="95">
        <f t="shared" ca="1" si="13"/>
        <v>0</v>
      </c>
      <c r="K48" s="100">
        <f t="shared" ca="1" si="6"/>
        <v>0</v>
      </c>
      <c r="L48" s="100">
        <f t="shared" ca="1" si="17"/>
        <v>0</v>
      </c>
      <c r="M48" s="100">
        <f t="shared" ca="1" si="18"/>
        <v>0</v>
      </c>
      <c r="N48" s="100">
        <f t="shared" ca="1" si="19"/>
        <v>0</v>
      </c>
      <c r="O48" s="100">
        <f t="shared" ca="1" si="20"/>
        <v>0</v>
      </c>
      <c r="P48" s="100">
        <f t="shared" ca="1" si="21"/>
        <v>0</v>
      </c>
      <c r="Q48" s="100">
        <f t="shared" ca="1" si="22"/>
        <v>0</v>
      </c>
      <c r="R48" s="100">
        <f t="shared" ca="1" si="23"/>
        <v>0</v>
      </c>
      <c r="S48" s="100">
        <f t="shared" ca="1" si="24"/>
        <v>0</v>
      </c>
      <c r="T48" s="100">
        <f t="shared" ca="1" si="25"/>
        <v>0</v>
      </c>
      <c r="U48" s="100">
        <f t="shared" ca="1" si="26"/>
        <v>0</v>
      </c>
      <c r="V48" s="100">
        <f t="shared" ca="1" si="27"/>
        <v>0</v>
      </c>
      <c r="W48" s="100">
        <f t="shared" ca="1" si="28"/>
        <v>0</v>
      </c>
      <c r="X48" s="100">
        <f t="shared" ca="1" si="29"/>
        <v>0</v>
      </c>
      <c r="Y48" s="100">
        <f t="shared" ca="1" si="30"/>
        <v>0</v>
      </c>
      <c r="Z48" s="100">
        <f t="shared" ca="1" si="31"/>
        <v>0</v>
      </c>
      <c r="AA48" s="100">
        <f t="shared" ca="1" si="32"/>
        <v>0</v>
      </c>
      <c r="AB48" s="100">
        <f t="shared" ca="1" si="33"/>
        <v>0</v>
      </c>
      <c r="AC48" s="100">
        <f t="shared" ca="1" si="34"/>
        <v>0</v>
      </c>
      <c r="AD48" s="100">
        <f t="shared" ca="1" si="35"/>
        <v>0</v>
      </c>
      <c r="AE48" s="100">
        <f t="shared" ca="1" si="36"/>
        <v>0</v>
      </c>
      <c r="AF48" s="100">
        <f t="shared" ca="1" si="37"/>
        <v>0</v>
      </c>
      <c r="AG48" s="106">
        <f t="shared" ca="1" si="44"/>
        <v>0</v>
      </c>
      <c r="AH48" s="106">
        <f t="shared" ca="1" si="44"/>
        <v>0</v>
      </c>
      <c r="AI48" s="106">
        <f t="shared" ca="1" si="44"/>
        <v>0</v>
      </c>
      <c r="AJ48" s="111">
        <f t="shared" ca="1" si="44"/>
        <v>0</v>
      </c>
      <c r="AK48" s="2"/>
      <c r="AL48" s="1" t="str">
        <f t="shared" si="39"/>
        <v>OK</v>
      </c>
      <c r="AM48" s="1" t="str">
        <f t="shared" si="40"/>
        <v>OK</v>
      </c>
      <c r="AN48" s="1" t="str">
        <f t="shared" si="41"/>
        <v>OK</v>
      </c>
      <c r="AO48" s="1" t="str">
        <f t="shared" si="42"/>
        <v>OK</v>
      </c>
      <c r="AP48" s="1" t="str">
        <f t="shared" si="43"/>
        <v>OK</v>
      </c>
    </row>
    <row r="49" spans="1:42" s="1" customFormat="1" ht="13.5">
      <c r="A49" s="2">
        <v>45</v>
      </c>
      <c r="B49" s="7">
        <f t="shared" ca="1" si="14"/>
        <v>0</v>
      </c>
      <c r="C49" s="94">
        <f t="shared" ca="1" si="15"/>
        <v>0</v>
      </c>
      <c r="D49" s="95">
        <f t="shared" ca="1" si="1"/>
        <v>0</v>
      </c>
      <c r="E49" s="94">
        <f t="shared" ca="1" si="16"/>
        <v>0</v>
      </c>
      <c r="F49" s="95">
        <f t="shared" ca="1" si="2"/>
        <v>0</v>
      </c>
      <c r="G49" s="94">
        <f t="shared" ca="1" si="3"/>
        <v>0</v>
      </c>
      <c r="H49" s="95">
        <f t="shared" ca="1" si="4"/>
        <v>0</v>
      </c>
      <c r="I49" s="94">
        <f t="shared" ca="1" si="5"/>
        <v>0</v>
      </c>
      <c r="J49" s="95">
        <f t="shared" ca="1" si="13"/>
        <v>0</v>
      </c>
      <c r="K49" s="100">
        <f t="shared" ca="1" si="6"/>
        <v>0</v>
      </c>
      <c r="L49" s="100">
        <f t="shared" ca="1" si="17"/>
        <v>0</v>
      </c>
      <c r="M49" s="100">
        <f t="shared" ca="1" si="18"/>
        <v>0</v>
      </c>
      <c r="N49" s="100">
        <f t="shared" ca="1" si="19"/>
        <v>0</v>
      </c>
      <c r="O49" s="100">
        <f t="shared" ca="1" si="20"/>
        <v>0</v>
      </c>
      <c r="P49" s="100">
        <f t="shared" ca="1" si="21"/>
        <v>0</v>
      </c>
      <c r="Q49" s="100">
        <f t="shared" ca="1" si="22"/>
        <v>0</v>
      </c>
      <c r="R49" s="100">
        <f t="shared" ca="1" si="23"/>
        <v>0</v>
      </c>
      <c r="S49" s="100">
        <f t="shared" ca="1" si="24"/>
        <v>0</v>
      </c>
      <c r="T49" s="100">
        <f t="shared" ca="1" si="25"/>
        <v>0</v>
      </c>
      <c r="U49" s="100">
        <f t="shared" ca="1" si="26"/>
        <v>0</v>
      </c>
      <c r="V49" s="100">
        <f t="shared" ca="1" si="27"/>
        <v>0</v>
      </c>
      <c r="W49" s="100">
        <f t="shared" ca="1" si="28"/>
        <v>0</v>
      </c>
      <c r="X49" s="100">
        <f t="shared" ca="1" si="29"/>
        <v>0</v>
      </c>
      <c r="Y49" s="100">
        <f t="shared" ca="1" si="30"/>
        <v>0</v>
      </c>
      <c r="Z49" s="100">
        <f t="shared" ca="1" si="31"/>
        <v>0</v>
      </c>
      <c r="AA49" s="100">
        <f t="shared" ca="1" si="32"/>
        <v>0</v>
      </c>
      <c r="AB49" s="100">
        <f t="shared" ca="1" si="33"/>
        <v>0</v>
      </c>
      <c r="AC49" s="100">
        <f t="shared" ca="1" si="34"/>
        <v>0</v>
      </c>
      <c r="AD49" s="100">
        <f t="shared" ca="1" si="35"/>
        <v>0</v>
      </c>
      <c r="AE49" s="100">
        <f t="shared" ca="1" si="36"/>
        <v>0</v>
      </c>
      <c r="AF49" s="100">
        <f t="shared" ca="1" si="37"/>
        <v>0</v>
      </c>
      <c r="AG49" s="106">
        <f t="shared" ca="1" si="44"/>
        <v>0</v>
      </c>
      <c r="AH49" s="106">
        <f t="shared" ca="1" si="44"/>
        <v>0</v>
      </c>
      <c r="AI49" s="106">
        <f t="shared" ca="1" si="44"/>
        <v>0</v>
      </c>
      <c r="AJ49" s="111">
        <f t="shared" ca="1" si="44"/>
        <v>0</v>
      </c>
      <c r="AK49" s="2"/>
      <c r="AL49" s="1" t="str">
        <f t="shared" si="39"/>
        <v>OK</v>
      </c>
      <c r="AM49" s="1" t="str">
        <f t="shared" si="40"/>
        <v>OK</v>
      </c>
      <c r="AN49" s="1" t="str">
        <f t="shared" si="41"/>
        <v>OK</v>
      </c>
      <c r="AO49" s="1" t="str">
        <f t="shared" si="42"/>
        <v>OK</v>
      </c>
      <c r="AP49" s="1" t="str">
        <f t="shared" si="43"/>
        <v>OK</v>
      </c>
    </row>
    <row r="50" spans="1:42" s="1" customFormat="1" ht="13.5">
      <c r="A50" s="2">
        <v>46</v>
      </c>
      <c r="B50" s="7">
        <f t="shared" ca="1" si="14"/>
        <v>0</v>
      </c>
      <c r="C50" s="94">
        <f t="shared" ca="1" si="15"/>
        <v>0</v>
      </c>
      <c r="D50" s="95">
        <f t="shared" ca="1" si="1"/>
        <v>0</v>
      </c>
      <c r="E50" s="94">
        <f t="shared" ca="1" si="16"/>
        <v>0</v>
      </c>
      <c r="F50" s="95">
        <f t="shared" ca="1" si="2"/>
        <v>0</v>
      </c>
      <c r="G50" s="94">
        <f t="shared" ca="1" si="3"/>
        <v>0</v>
      </c>
      <c r="H50" s="95">
        <f t="shared" ca="1" si="4"/>
        <v>0</v>
      </c>
      <c r="I50" s="94">
        <f t="shared" ca="1" si="5"/>
        <v>0</v>
      </c>
      <c r="J50" s="95">
        <f t="shared" ca="1" si="13"/>
        <v>0</v>
      </c>
      <c r="K50" s="100">
        <f t="shared" ca="1" si="6"/>
        <v>0</v>
      </c>
      <c r="L50" s="100">
        <f t="shared" ca="1" si="17"/>
        <v>0</v>
      </c>
      <c r="M50" s="100">
        <f t="shared" ca="1" si="18"/>
        <v>0</v>
      </c>
      <c r="N50" s="100">
        <f t="shared" ca="1" si="19"/>
        <v>0</v>
      </c>
      <c r="O50" s="100">
        <f t="shared" ca="1" si="20"/>
        <v>0</v>
      </c>
      <c r="P50" s="100">
        <f t="shared" ca="1" si="21"/>
        <v>0</v>
      </c>
      <c r="Q50" s="100">
        <f t="shared" ca="1" si="22"/>
        <v>0</v>
      </c>
      <c r="R50" s="100">
        <f t="shared" ca="1" si="23"/>
        <v>0</v>
      </c>
      <c r="S50" s="100">
        <f t="shared" ca="1" si="24"/>
        <v>0</v>
      </c>
      <c r="T50" s="100">
        <f t="shared" ca="1" si="25"/>
        <v>0</v>
      </c>
      <c r="U50" s="100">
        <f t="shared" ca="1" si="26"/>
        <v>0</v>
      </c>
      <c r="V50" s="100">
        <f t="shared" ca="1" si="27"/>
        <v>0</v>
      </c>
      <c r="W50" s="100">
        <f t="shared" ca="1" si="28"/>
        <v>0</v>
      </c>
      <c r="X50" s="100">
        <f t="shared" ca="1" si="29"/>
        <v>0</v>
      </c>
      <c r="Y50" s="100">
        <f t="shared" ca="1" si="30"/>
        <v>0</v>
      </c>
      <c r="Z50" s="100">
        <f t="shared" ca="1" si="31"/>
        <v>0</v>
      </c>
      <c r="AA50" s="100">
        <f t="shared" ca="1" si="32"/>
        <v>0</v>
      </c>
      <c r="AB50" s="100">
        <f t="shared" ca="1" si="33"/>
        <v>0</v>
      </c>
      <c r="AC50" s="100">
        <f t="shared" ca="1" si="34"/>
        <v>0</v>
      </c>
      <c r="AD50" s="100">
        <f t="shared" ca="1" si="35"/>
        <v>0</v>
      </c>
      <c r="AE50" s="100">
        <f t="shared" ca="1" si="36"/>
        <v>0</v>
      </c>
      <c r="AF50" s="100">
        <f t="shared" ca="1" si="37"/>
        <v>0</v>
      </c>
      <c r="AG50" s="106">
        <f t="shared" ca="1" si="44"/>
        <v>0</v>
      </c>
      <c r="AH50" s="106">
        <f t="shared" ca="1" si="44"/>
        <v>0</v>
      </c>
      <c r="AI50" s="106">
        <f t="shared" ca="1" si="44"/>
        <v>0</v>
      </c>
      <c r="AJ50" s="111">
        <f t="shared" ca="1" si="44"/>
        <v>0</v>
      </c>
      <c r="AK50" s="2"/>
      <c r="AL50" s="1" t="str">
        <f t="shared" si="39"/>
        <v>OK</v>
      </c>
      <c r="AM50" s="1" t="str">
        <f t="shared" si="40"/>
        <v>OK</v>
      </c>
      <c r="AN50" s="1" t="str">
        <f t="shared" si="41"/>
        <v>OK</v>
      </c>
      <c r="AO50" s="1" t="str">
        <f t="shared" si="42"/>
        <v>OK</v>
      </c>
      <c r="AP50" s="1" t="str">
        <f t="shared" si="43"/>
        <v>OK</v>
      </c>
    </row>
    <row r="51" spans="1:42" s="1" customFormat="1" ht="13.5">
      <c r="A51" s="2">
        <v>47</v>
      </c>
      <c r="B51" s="7">
        <f t="shared" ca="1" si="14"/>
        <v>0</v>
      </c>
      <c r="C51" s="94">
        <f t="shared" ca="1" si="15"/>
        <v>0</v>
      </c>
      <c r="D51" s="95">
        <f t="shared" ca="1" si="1"/>
        <v>0</v>
      </c>
      <c r="E51" s="94">
        <f t="shared" ca="1" si="16"/>
        <v>0</v>
      </c>
      <c r="F51" s="95">
        <f t="shared" ca="1" si="2"/>
        <v>0</v>
      </c>
      <c r="G51" s="94">
        <f t="shared" ca="1" si="3"/>
        <v>0</v>
      </c>
      <c r="H51" s="95">
        <f t="shared" ca="1" si="4"/>
        <v>0</v>
      </c>
      <c r="I51" s="94">
        <f t="shared" ca="1" si="5"/>
        <v>0</v>
      </c>
      <c r="J51" s="95">
        <f t="shared" ca="1" si="13"/>
        <v>0</v>
      </c>
      <c r="K51" s="100">
        <f t="shared" ca="1" si="6"/>
        <v>0</v>
      </c>
      <c r="L51" s="100">
        <f t="shared" ca="1" si="17"/>
        <v>0</v>
      </c>
      <c r="M51" s="100">
        <f t="shared" ca="1" si="18"/>
        <v>0</v>
      </c>
      <c r="N51" s="100">
        <f t="shared" ca="1" si="19"/>
        <v>0</v>
      </c>
      <c r="O51" s="100">
        <f t="shared" ca="1" si="20"/>
        <v>0</v>
      </c>
      <c r="P51" s="100">
        <f t="shared" ca="1" si="21"/>
        <v>0</v>
      </c>
      <c r="Q51" s="100">
        <f t="shared" ca="1" si="22"/>
        <v>0</v>
      </c>
      <c r="R51" s="100">
        <f t="shared" ca="1" si="23"/>
        <v>0</v>
      </c>
      <c r="S51" s="100">
        <f t="shared" ca="1" si="24"/>
        <v>0</v>
      </c>
      <c r="T51" s="100">
        <f t="shared" ca="1" si="25"/>
        <v>0</v>
      </c>
      <c r="U51" s="100">
        <f t="shared" ca="1" si="26"/>
        <v>0</v>
      </c>
      <c r="V51" s="100">
        <f t="shared" ca="1" si="27"/>
        <v>0</v>
      </c>
      <c r="W51" s="100">
        <f t="shared" ca="1" si="28"/>
        <v>0</v>
      </c>
      <c r="X51" s="100">
        <f t="shared" ca="1" si="29"/>
        <v>0</v>
      </c>
      <c r="Y51" s="100">
        <f t="shared" ca="1" si="30"/>
        <v>0</v>
      </c>
      <c r="Z51" s="100">
        <f t="shared" ca="1" si="31"/>
        <v>0</v>
      </c>
      <c r="AA51" s="100">
        <f t="shared" ca="1" si="32"/>
        <v>0</v>
      </c>
      <c r="AB51" s="100">
        <f t="shared" ca="1" si="33"/>
        <v>0</v>
      </c>
      <c r="AC51" s="100">
        <f t="shared" ca="1" si="34"/>
        <v>0</v>
      </c>
      <c r="AD51" s="100">
        <f t="shared" ca="1" si="35"/>
        <v>0</v>
      </c>
      <c r="AE51" s="100">
        <f t="shared" ca="1" si="36"/>
        <v>0</v>
      </c>
      <c r="AF51" s="100">
        <f t="shared" ca="1" si="37"/>
        <v>0</v>
      </c>
      <c r="AG51" s="106">
        <f t="shared" ca="1" si="44"/>
        <v>0</v>
      </c>
      <c r="AH51" s="106">
        <f t="shared" ca="1" si="44"/>
        <v>0</v>
      </c>
      <c r="AI51" s="106">
        <f t="shared" ca="1" si="44"/>
        <v>0</v>
      </c>
      <c r="AJ51" s="111">
        <f t="shared" ca="1" si="44"/>
        <v>0</v>
      </c>
      <c r="AK51" s="2"/>
      <c r="AL51" s="1" t="str">
        <f t="shared" si="39"/>
        <v>OK</v>
      </c>
      <c r="AM51" s="1" t="str">
        <f t="shared" si="40"/>
        <v>OK</v>
      </c>
      <c r="AN51" s="1" t="str">
        <f t="shared" si="41"/>
        <v>OK</v>
      </c>
      <c r="AO51" s="1" t="str">
        <f t="shared" si="42"/>
        <v>OK</v>
      </c>
      <c r="AP51" s="1" t="str">
        <f t="shared" si="43"/>
        <v>OK</v>
      </c>
    </row>
    <row r="52" spans="1:42" s="1" customFormat="1" ht="13.5">
      <c r="A52" s="2">
        <v>48</v>
      </c>
      <c r="B52" s="7">
        <f t="shared" ca="1" si="14"/>
        <v>0</v>
      </c>
      <c r="C52" s="94">
        <f t="shared" ca="1" si="15"/>
        <v>0</v>
      </c>
      <c r="D52" s="95">
        <f t="shared" ca="1" si="1"/>
        <v>0</v>
      </c>
      <c r="E52" s="94">
        <f t="shared" ca="1" si="16"/>
        <v>0</v>
      </c>
      <c r="F52" s="95">
        <f t="shared" ca="1" si="2"/>
        <v>0</v>
      </c>
      <c r="G52" s="94">
        <f t="shared" ca="1" si="3"/>
        <v>0</v>
      </c>
      <c r="H52" s="95">
        <f t="shared" ca="1" si="4"/>
        <v>0</v>
      </c>
      <c r="I52" s="94">
        <f t="shared" ca="1" si="5"/>
        <v>0</v>
      </c>
      <c r="J52" s="95">
        <f t="shared" ca="1" si="13"/>
        <v>0</v>
      </c>
      <c r="K52" s="100">
        <f t="shared" ca="1" si="6"/>
        <v>0</v>
      </c>
      <c r="L52" s="100">
        <f t="shared" ca="1" si="17"/>
        <v>0</v>
      </c>
      <c r="M52" s="100">
        <f t="shared" ca="1" si="18"/>
        <v>0</v>
      </c>
      <c r="N52" s="100">
        <f t="shared" ca="1" si="19"/>
        <v>0</v>
      </c>
      <c r="O52" s="100">
        <f t="shared" ca="1" si="20"/>
        <v>0</v>
      </c>
      <c r="P52" s="100">
        <f t="shared" ca="1" si="21"/>
        <v>0</v>
      </c>
      <c r="Q52" s="100">
        <f t="shared" ca="1" si="22"/>
        <v>0</v>
      </c>
      <c r="R52" s="100">
        <f t="shared" ca="1" si="23"/>
        <v>0</v>
      </c>
      <c r="S52" s="100">
        <f t="shared" ca="1" si="24"/>
        <v>0</v>
      </c>
      <c r="T52" s="100">
        <f t="shared" ca="1" si="25"/>
        <v>0</v>
      </c>
      <c r="U52" s="100">
        <f t="shared" ca="1" si="26"/>
        <v>0</v>
      </c>
      <c r="V52" s="100">
        <f t="shared" ca="1" si="27"/>
        <v>0</v>
      </c>
      <c r="W52" s="100">
        <f t="shared" ca="1" si="28"/>
        <v>0</v>
      </c>
      <c r="X52" s="100">
        <f t="shared" ca="1" si="29"/>
        <v>0</v>
      </c>
      <c r="Y52" s="100">
        <f t="shared" ca="1" si="30"/>
        <v>0</v>
      </c>
      <c r="Z52" s="100">
        <f t="shared" ca="1" si="31"/>
        <v>0</v>
      </c>
      <c r="AA52" s="100">
        <f t="shared" ca="1" si="32"/>
        <v>0</v>
      </c>
      <c r="AB52" s="100">
        <f t="shared" ca="1" si="33"/>
        <v>0</v>
      </c>
      <c r="AC52" s="100">
        <f t="shared" ca="1" si="34"/>
        <v>0</v>
      </c>
      <c r="AD52" s="100">
        <f t="shared" ca="1" si="35"/>
        <v>0</v>
      </c>
      <c r="AE52" s="100">
        <f t="shared" ca="1" si="36"/>
        <v>0</v>
      </c>
      <c r="AF52" s="100">
        <f t="shared" ca="1" si="37"/>
        <v>0</v>
      </c>
      <c r="AG52" s="106">
        <f t="shared" ca="1" si="44"/>
        <v>0</v>
      </c>
      <c r="AH52" s="106">
        <f t="shared" ca="1" si="44"/>
        <v>0</v>
      </c>
      <c r="AI52" s="106">
        <f t="shared" ca="1" si="44"/>
        <v>0</v>
      </c>
      <c r="AJ52" s="111">
        <f t="shared" ca="1" si="44"/>
        <v>0</v>
      </c>
      <c r="AK52" s="2"/>
      <c r="AL52" s="1" t="str">
        <f t="shared" si="39"/>
        <v>OK</v>
      </c>
      <c r="AM52" s="1" t="str">
        <f t="shared" si="40"/>
        <v>OK</v>
      </c>
      <c r="AN52" s="1" t="str">
        <f t="shared" si="41"/>
        <v>OK</v>
      </c>
      <c r="AO52" s="1" t="str">
        <f t="shared" si="42"/>
        <v>OK</v>
      </c>
      <c r="AP52" s="1" t="str">
        <f t="shared" si="43"/>
        <v>OK</v>
      </c>
    </row>
    <row r="53" spans="1:42" s="1" customFormat="1" ht="13.5">
      <c r="A53" s="2">
        <v>49</v>
      </c>
      <c r="B53" s="7">
        <f t="shared" ca="1" si="14"/>
        <v>0</v>
      </c>
      <c r="C53" s="94">
        <f t="shared" ca="1" si="15"/>
        <v>0</v>
      </c>
      <c r="D53" s="95">
        <f t="shared" ca="1" si="1"/>
        <v>0</v>
      </c>
      <c r="E53" s="94">
        <f t="shared" ca="1" si="16"/>
        <v>0</v>
      </c>
      <c r="F53" s="95">
        <f t="shared" ca="1" si="2"/>
        <v>0</v>
      </c>
      <c r="G53" s="94">
        <f t="shared" ca="1" si="3"/>
        <v>0</v>
      </c>
      <c r="H53" s="95">
        <f t="shared" ca="1" si="4"/>
        <v>0</v>
      </c>
      <c r="I53" s="94">
        <f t="shared" ca="1" si="5"/>
        <v>0</v>
      </c>
      <c r="J53" s="95">
        <f t="shared" ca="1" si="13"/>
        <v>0</v>
      </c>
      <c r="K53" s="100">
        <f t="shared" ca="1" si="6"/>
        <v>0</v>
      </c>
      <c r="L53" s="100">
        <f t="shared" ca="1" si="17"/>
        <v>0</v>
      </c>
      <c r="M53" s="100">
        <f t="shared" ca="1" si="18"/>
        <v>0</v>
      </c>
      <c r="N53" s="100">
        <f t="shared" ca="1" si="19"/>
        <v>0</v>
      </c>
      <c r="O53" s="100">
        <f t="shared" ca="1" si="20"/>
        <v>0</v>
      </c>
      <c r="P53" s="100">
        <f t="shared" ca="1" si="21"/>
        <v>0</v>
      </c>
      <c r="Q53" s="100">
        <f t="shared" ca="1" si="22"/>
        <v>0</v>
      </c>
      <c r="R53" s="100">
        <f t="shared" ca="1" si="23"/>
        <v>0</v>
      </c>
      <c r="S53" s="100">
        <f t="shared" ca="1" si="24"/>
        <v>0</v>
      </c>
      <c r="T53" s="100">
        <f t="shared" ca="1" si="25"/>
        <v>0</v>
      </c>
      <c r="U53" s="100">
        <f t="shared" ca="1" si="26"/>
        <v>0</v>
      </c>
      <c r="V53" s="100">
        <f t="shared" ca="1" si="27"/>
        <v>0</v>
      </c>
      <c r="W53" s="100">
        <f t="shared" ca="1" si="28"/>
        <v>0</v>
      </c>
      <c r="X53" s="100">
        <f t="shared" ca="1" si="29"/>
        <v>0</v>
      </c>
      <c r="Y53" s="100">
        <f t="shared" ca="1" si="30"/>
        <v>0</v>
      </c>
      <c r="Z53" s="100">
        <f t="shared" ca="1" si="31"/>
        <v>0</v>
      </c>
      <c r="AA53" s="100">
        <f t="shared" ca="1" si="32"/>
        <v>0</v>
      </c>
      <c r="AB53" s="100">
        <f t="shared" ca="1" si="33"/>
        <v>0</v>
      </c>
      <c r="AC53" s="100">
        <f t="shared" ca="1" si="34"/>
        <v>0</v>
      </c>
      <c r="AD53" s="100">
        <f t="shared" ca="1" si="35"/>
        <v>0</v>
      </c>
      <c r="AE53" s="100">
        <f t="shared" ca="1" si="36"/>
        <v>0</v>
      </c>
      <c r="AF53" s="100">
        <f t="shared" ca="1" si="37"/>
        <v>0</v>
      </c>
      <c r="AG53" s="106">
        <f t="shared" ca="1" si="44"/>
        <v>0</v>
      </c>
      <c r="AH53" s="106">
        <f t="shared" ca="1" si="44"/>
        <v>0</v>
      </c>
      <c r="AI53" s="106">
        <f t="shared" ca="1" si="44"/>
        <v>0</v>
      </c>
      <c r="AJ53" s="111">
        <f t="shared" ca="1" si="44"/>
        <v>0</v>
      </c>
      <c r="AK53" s="2"/>
      <c r="AL53" s="1" t="str">
        <f t="shared" si="39"/>
        <v>OK</v>
      </c>
      <c r="AM53" s="1" t="str">
        <f t="shared" si="40"/>
        <v>OK</v>
      </c>
      <c r="AN53" s="1" t="str">
        <f t="shared" si="41"/>
        <v>OK</v>
      </c>
      <c r="AO53" s="1" t="str">
        <f t="shared" si="42"/>
        <v>OK</v>
      </c>
      <c r="AP53" s="1" t="str">
        <f t="shared" si="43"/>
        <v>OK</v>
      </c>
    </row>
    <row r="54" spans="1:42" s="1" customFormat="1" ht="13.5">
      <c r="A54" s="2">
        <v>50</v>
      </c>
      <c r="B54" s="7">
        <f t="shared" ca="1" si="14"/>
        <v>0</v>
      </c>
      <c r="C54" s="94">
        <f t="shared" ca="1" si="15"/>
        <v>0</v>
      </c>
      <c r="D54" s="95">
        <f t="shared" ca="1" si="1"/>
        <v>0</v>
      </c>
      <c r="E54" s="94">
        <f t="shared" ca="1" si="16"/>
        <v>0</v>
      </c>
      <c r="F54" s="95">
        <f t="shared" ca="1" si="2"/>
        <v>0</v>
      </c>
      <c r="G54" s="94">
        <f t="shared" ca="1" si="3"/>
        <v>0</v>
      </c>
      <c r="H54" s="95">
        <f t="shared" ca="1" si="4"/>
        <v>0</v>
      </c>
      <c r="I54" s="94">
        <f t="shared" ca="1" si="5"/>
        <v>0</v>
      </c>
      <c r="J54" s="95">
        <f t="shared" ca="1" si="13"/>
        <v>0</v>
      </c>
      <c r="K54" s="100">
        <f t="shared" ca="1" si="6"/>
        <v>0</v>
      </c>
      <c r="L54" s="100">
        <f t="shared" ca="1" si="17"/>
        <v>0</v>
      </c>
      <c r="M54" s="100">
        <f t="shared" ca="1" si="18"/>
        <v>0</v>
      </c>
      <c r="N54" s="100">
        <f t="shared" ca="1" si="19"/>
        <v>0</v>
      </c>
      <c r="O54" s="100">
        <f t="shared" ca="1" si="20"/>
        <v>0</v>
      </c>
      <c r="P54" s="100">
        <f t="shared" ca="1" si="21"/>
        <v>0</v>
      </c>
      <c r="Q54" s="100">
        <f t="shared" ca="1" si="22"/>
        <v>0</v>
      </c>
      <c r="R54" s="100">
        <f t="shared" ca="1" si="23"/>
        <v>0</v>
      </c>
      <c r="S54" s="100">
        <f t="shared" ca="1" si="24"/>
        <v>0</v>
      </c>
      <c r="T54" s="100">
        <f t="shared" ca="1" si="25"/>
        <v>0</v>
      </c>
      <c r="U54" s="100">
        <f t="shared" ca="1" si="26"/>
        <v>0</v>
      </c>
      <c r="V54" s="100">
        <f t="shared" ca="1" si="27"/>
        <v>0</v>
      </c>
      <c r="W54" s="100">
        <f t="shared" ca="1" si="28"/>
        <v>0</v>
      </c>
      <c r="X54" s="100">
        <f t="shared" ca="1" si="29"/>
        <v>0</v>
      </c>
      <c r="Y54" s="100">
        <f t="shared" ca="1" si="30"/>
        <v>0</v>
      </c>
      <c r="Z54" s="100">
        <f t="shared" ca="1" si="31"/>
        <v>0</v>
      </c>
      <c r="AA54" s="100">
        <f t="shared" ca="1" si="32"/>
        <v>0</v>
      </c>
      <c r="AB54" s="100">
        <f t="shared" ca="1" si="33"/>
        <v>0</v>
      </c>
      <c r="AC54" s="100">
        <f t="shared" ca="1" si="34"/>
        <v>0</v>
      </c>
      <c r="AD54" s="100">
        <f t="shared" ca="1" si="35"/>
        <v>0</v>
      </c>
      <c r="AE54" s="100">
        <f t="shared" ca="1" si="36"/>
        <v>0</v>
      </c>
      <c r="AF54" s="100">
        <f t="shared" ca="1" si="37"/>
        <v>0</v>
      </c>
      <c r="AG54" s="106">
        <f t="shared" ca="1" si="44"/>
        <v>0</v>
      </c>
      <c r="AH54" s="106">
        <f t="shared" ca="1" si="44"/>
        <v>0</v>
      </c>
      <c r="AI54" s="106">
        <f t="shared" ca="1" si="44"/>
        <v>0</v>
      </c>
      <c r="AJ54" s="111">
        <f t="shared" ca="1" si="44"/>
        <v>0</v>
      </c>
      <c r="AK54" s="2"/>
      <c r="AL54" s="1" t="str">
        <f t="shared" si="39"/>
        <v>OK</v>
      </c>
      <c r="AM54" s="1" t="str">
        <f t="shared" si="40"/>
        <v>OK</v>
      </c>
      <c r="AN54" s="1" t="str">
        <f t="shared" si="41"/>
        <v>OK</v>
      </c>
      <c r="AO54" s="1" t="str">
        <f t="shared" si="42"/>
        <v>OK</v>
      </c>
      <c r="AP54" s="1" t="str">
        <f t="shared" si="43"/>
        <v>OK</v>
      </c>
    </row>
    <row r="55" spans="1:42" s="1" customFormat="1" ht="13.5">
      <c r="A55" s="2">
        <v>51</v>
      </c>
      <c r="B55" s="7">
        <f t="shared" ca="1" si="14"/>
        <v>0</v>
      </c>
      <c r="C55" s="94">
        <f t="shared" ca="1" si="15"/>
        <v>0</v>
      </c>
      <c r="D55" s="95">
        <f t="shared" ca="1" si="1"/>
        <v>0</v>
      </c>
      <c r="E55" s="94">
        <f t="shared" ca="1" si="16"/>
        <v>0</v>
      </c>
      <c r="F55" s="95">
        <f t="shared" ca="1" si="2"/>
        <v>0</v>
      </c>
      <c r="G55" s="94">
        <f t="shared" ca="1" si="3"/>
        <v>0</v>
      </c>
      <c r="H55" s="95">
        <f t="shared" ca="1" si="4"/>
        <v>0</v>
      </c>
      <c r="I55" s="94">
        <f t="shared" ca="1" si="5"/>
        <v>0</v>
      </c>
      <c r="J55" s="95">
        <f t="shared" ca="1" si="13"/>
        <v>0</v>
      </c>
      <c r="K55" s="100">
        <f t="shared" ca="1" si="6"/>
        <v>0</v>
      </c>
      <c r="L55" s="100">
        <f t="shared" ca="1" si="17"/>
        <v>0</v>
      </c>
      <c r="M55" s="100">
        <f t="shared" ca="1" si="18"/>
        <v>0</v>
      </c>
      <c r="N55" s="100">
        <f t="shared" ca="1" si="19"/>
        <v>0</v>
      </c>
      <c r="O55" s="100">
        <f t="shared" ca="1" si="20"/>
        <v>0</v>
      </c>
      <c r="P55" s="100">
        <f t="shared" ca="1" si="21"/>
        <v>0</v>
      </c>
      <c r="Q55" s="100">
        <f t="shared" ca="1" si="22"/>
        <v>0</v>
      </c>
      <c r="R55" s="100">
        <f t="shared" ca="1" si="23"/>
        <v>0</v>
      </c>
      <c r="S55" s="100">
        <f t="shared" ca="1" si="24"/>
        <v>0</v>
      </c>
      <c r="T55" s="100">
        <f t="shared" ca="1" si="25"/>
        <v>0</v>
      </c>
      <c r="U55" s="100">
        <f t="shared" ca="1" si="26"/>
        <v>0</v>
      </c>
      <c r="V55" s="100">
        <f t="shared" ca="1" si="27"/>
        <v>0</v>
      </c>
      <c r="W55" s="100">
        <f t="shared" ca="1" si="28"/>
        <v>0</v>
      </c>
      <c r="X55" s="100">
        <f t="shared" ca="1" si="29"/>
        <v>0</v>
      </c>
      <c r="Y55" s="100">
        <f t="shared" ca="1" si="30"/>
        <v>0</v>
      </c>
      <c r="Z55" s="100">
        <f t="shared" ca="1" si="31"/>
        <v>0</v>
      </c>
      <c r="AA55" s="100">
        <f t="shared" ca="1" si="32"/>
        <v>0</v>
      </c>
      <c r="AB55" s="100">
        <f t="shared" ca="1" si="33"/>
        <v>0</v>
      </c>
      <c r="AC55" s="100">
        <f t="shared" ca="1" si="34"/>
        <v>0</v>
      </c>
      <c r="AD55" s="100">
        <f t="shared" ca="1" si="35"/>
        <v>0</v>
      </c>
      <c r="AE55" s="100">
        <f t="shared" ca="1" si="36"/>
        <v>0</v>
      </c>
      <c r="AF55" s="100">
        <f t="shared" ca="1" si="37"/>
        <v>0</v>
      </c>
      <c r="AG55" s="106">
        <f t="shared" ca="1" si="44"/>
        <v>0</v>
      </c>
      <c r="AH55" s="106">
        <f t="shared" ca="1" si="44"/>
        <v>0</v>
      </c>
      <c r="AI55" s="106">
        <f t="shared" ca="1" si="44"/>
        <v>0</v>
      </c>
      <c r="AJ55" s="111">
        <f t="shared" ca="1" si="44"/>
        <v>0</v>
      </c>
      <c r="AK55" s="2"/>
      <c r="AL55" s="1" t="str">
        <f t="shared" si="39"/>
        <v>OK</v>
      </c>
      <c r="AM55" s="1" t="str">
        <f t="shared" si="40"/>
        <v>OK</v>
      </c>
      <c r="AN55" s="1" t="str">
        <f t="shared" si="41"/>
        <v>OK</v>
      </c>
      <c r="AO55" s="1" t="str">
        <f t="shared" si="42"/>
        <v>OK</v>
      </c>
      <c r="AP55" s="1" t="str">
        <f t="shared" si="43"/>
        <v>OK</v>
      </c>
    </row>
    <row r="56" spans="1:42" s="1" customFormat="1" ht="13.5">
      <c r="A56" s="2">
        <v>52</v>
      </c>
      <c r="B56" s="7">
        <f t="shared" ca="1" si="14"/>
        <v>0</v>
      </c>
      <c r="C56" s="94">
        <f t="shared" ca="1" si="15"/>
        <v>0</v>
      </c>
      <c r="D56" s="95">
        <f t="shared" ca="1" si="1"/>
        <v>0</v>
      </c>
      <c r="E56" s="94">
        <f t="shared" ca="1" si="16"/>
        <v>0</v>
      </c>
      <c r="F56" s="95">
        <f t="shared" ca="1" si="2"/>
        <v>0</v>
      </c>
      <c r="G56" s="94">
        <f t="shared" ca="1" si="3"/>
        <v>0</v>
      </c>
      <c r="H56" s="95">
        <f t="shared" ca="1" si="4"/>
        <v>0</v>
      </c>
      <c r="I56" s="94">
        <f t="shared" ca="1" si="5"/>
        <v>0</v>
      </c>
      <c r="J56" s="95">
        <f t="shared" ca="1" si="13"/>
        <v>0</v>
      </c>
      <c r="K56" s="100">
        <f t="shared" ca="1" si="6"/>
        <v>0</v>
      </c>
      <c r="L56" s="100">
        <f t="shared" ca="1" si="17"/>
        <v>0</v>
      </c>
      <c r="M56" s="100">
        <f t="shared" ca="1" si="18"/>
        <v>0</v>
      </c>
      <c r="N56" s="100">
        <f t="shared" ca="1" si="19"/>
        <v>0</v>
      </c>
      <c r="O56" s="100">
        <f t="shared" ca="1" si="20"/>
        <v>0</v>
      </c>
      <c r="P56" s="100">
        <f t="shared" ca="1" si="21"/>
        <v>0</v>
      </c>
      <c r="Q56" s="100">
        <f t="shared" ca="1" si="22"/>
        <v>0</v>
      </c>
      <c r="R56" s="100">
        <f t="shared" ca="1" si="23"/>
        <v>0</v>
      </c>
      <c r="S56" s="100">
        <f t="shared" ca="1" si="24"/>
        <v>0</v>
      </c>
      <c r="T56" s="100">
        <f t="shared" ca="1" si="25"/>
        <v>0</v>
      </c>
      <c r="U56" s="100">
        <f t="shared" ca="1" si="26"/>
        <v>0</v>
      </c>
      <c r="V56" s="100">
        <f t="shared" ca="1" si="27"/>
        <v>0</v>
      </c>
      <c r="W56" s="100">
        <f t="shared" ca="1" si="28"/>
        <v>0</v>
      </c>
      <c r="X56" s="100">
        <f t="shared" ca="1" si="29"/>
        <v>0</v>
      </c>
      <c r="Y56" s="100">
        <f t="shared" ca="1" si="30"/>
        <v>0</v>
      </c>
      <c r="Z56" s="100">
        <f t="shared" ca="1" si="31"/>
        <v>0</v>
      </c>
      <c r="AA56" s="100">
        <f t="shared" ca="1" si="32"/>
        <v>0</v>
      </c>
      <c r="AB56" s="100">
        <f t="shared" ca="1" si="33"/>
        <v>0</v>
      </c>
      <c r="AC56" s="100">
        <f t="shared" ca="1" si="34"/>
        <v>0</v>
      </c>
      <c r="AD56" s="100">
        <f t="shared" ca="1" si="35"/>
        <v>0</v>
      </c>
      <c r="AE56" s="100">
        <f t="shared" ca="1" si="36"/>
        <v>0</v>
      </c>
      <c r="AF56" s="100">
        <f t="shared" ca="1" si="37"/>
        <v>0</v>
      </c>
      <c r="AG56" s="106">
        <f t="shared" ca="1" si="44"/>
        <v>0</v>
      </c>
      <c r="AH56" s="106">
        <f t="shared" ca="1" si="44"/>
        <v>0</v>
      </c>
      <c r="AI56" s="106">
        <f t="shared" ca="1" si="44"/>
        <v>0</v>
      </c>
      <c r="AJ56" s="111">
        <f t="shared" ca="1" si="44"/>
        <v>0</v>
      </c>
      <c r="AK56" s="2"/>
      <c r="AL56" s="1" t="str">
        <f t="shared" si="39"/>
        <v>OK</v>
      </c>
      <c r="AM56" s="1" t="str">
        <f t="shared" si="40"/>
        <v>OK</v>
      </c>
      <c r="AN56" s="1" t="str">
        <f t="shared" si="41"/>
        <v>OK</v>
      </c>
      <c r="AO56" s="1" t="str">
        <f t="shared" si="42"/>
        <v>OK</v>
      </c>
      <c r="AP56" s="1" t="str">
        <f t="shared" si="43"/>
        <v>OK</v>
      </c>
    </row>
    <row r="57" spans="1:42" s="1" customFormat="1" ht="13.5">
      <c r="A57" s="2">
        <v>53</v>
      </c>
      <c r="B57" s="7">
        <f t="shared" ca="1" si="14"/>
        <v>0</v>
      </c>
      <c r="C57" s="94">
        <f t="shared" ca="1" si="15"/>
        <v>0</v>
      </c>
      <c r="D57" s="95">
        <f t="shared" ca="1" si="1"/>
        <v>0</v>
      </c>
      <c r="E57" s="94">
        <f t="shared" ca="1" si="16"/>
        <v>0</v>
      </c>
      <c r="F57" s="95">
        <f t="shared" ca="1" si="2"/>
        <v>0</v>
      </c>
      <c r="G57" s="94">
        <f t="shared" ca="1" si="3"/>
        <v>0</v>
      </c>
      <c r="H57" s="95">
        <f t="shared" ca="1" si="4"/>
        <v>0</v>
      </c>
      <c r="I57" s="94">
        <f t="shared" ca="1" si="5"/>
        <v>0</v>
      </c>
      <c r="J57" s="95">
        <f t="shared" ca="1" si="13"/>
        <v>0</v>
      </c>
      <c r="K57" s="100">
        <f t="shared" ca="1" si="6"/>
        <v>0</v>
      </c>
      <c r="L57" s="100">
        <f t="shared" ca="1" si="17"/>
        <v>0</v>
      </c>
      <c r="M57" s="100">
        <f t="shared" ca="1" si="18"/>
        <v>0</v>
      </c>
      <c r="N57" s="100">
        <f t="shared" ca="1" si="19"/>
        <v>0</v>
      </c>
      <c r="O57" s="100">
        <f t="shared" ca="1" si="20"/>
        <v>0</v>
      </c>
      <c r="P57" s="100">
        <f t="shared" ca="1" si="21"/>
        <v>0</v>
      </c>
      <c r="Q57" s="100">
        <f t="shared" ca="1" si="22"/>
        <v>0</v>
      </c>
      <c r="R57" s="100">
        <f t="shared" ca="1" si="23"/>
        <v>0</v>
      </c>
      <c r="S57" s="100">
        <f t="shared" ca="1" si="24"/>
        <v>0</v>
      </c>
      <c r="T57" s="100">
        <f t="shared" ca="1" si="25"/>
        <v>0</v>
      </c>
      <c r="U57" s="100">
        <f t="shared" ca="1" si="26"/>
        <v>0</v>
      </c>
      <c r="V57" s="100">
        <f t="shared" ca="1" si="27"/>
        <v>0</v>
      </c>
      <c r="W57" s="100">
        <f t="shared" ca="1" si="28"/>
        <v>0</v>
      </c>
      <c r="X57" s="100">
        <f t="shared" ca="1" si="29"/>
        <v>0</v>
      </c>
      <c r="Y57" s="100">
        <f t="shared" ca="1" si="30"/>
        <v>0</v>
      </c>
      <c r="Z57" s="100">
        <f t="shared" ca="1" si="31"/>
        <v>0</v>
      </c>
      <c r="AA57" s="100">
        <f t="shared" ca="1" si="32"/>
        <v>0</v>
      </c>
      <c r="AB57" s="100">
        <f t="shared" ca="1" si="33"/>
        <v>0</v>
      </c>
      <c r="AC57" s="100">
        <f t="shared" ca="1" si="34"/>
        <v>0</v>
      </c>
      <c r="AD57" s="100">
        <f t="shared" ca="1" si="35"/>
        <v>0</v>
      </c>
      <c r="AE57" s="100">
        <f t="shared" ca="1" si="36"/>
        <v>0</v>
      </c>
      <c r="AF57" s="100">
        <f t="shared" ca="1" si="37"/>
        <v>0</v>
      </c>
      <c r="AG57" s="106">
        <f t="shared" ca="1" si="44"/>
        <v>0</v>
      </c>
      <c r="AH57" s="106">
        <f t="shared" ca="1" si="44"/>
        <v>0</v>
      </c>
      <c r="AI57" s="106">
        <f t="shared" ca="1" si="44"/>
        <v>0</v>
      </c>
      <c r="AJ57" s="111">
        <f t="shared" ca="1" si="44"/>
        <v>0</v>
      </c>
      <c r="AK57" s="2"/>
      <c r="AL57" s="1" t="str">
        <f t="shared" si="39"/>
        <v>OK</v>
      </c>
      <c r="AM57" s="1" t="str">
        <f t="shared" si="40"/>
        <v>OK</v>
      </c>
      <c r="AN57" s="1" t="str">
        <f t="shared" si="41"/>
        <v>OK</v>
      </c>
      <c r="AO57" s="1" t="str">
        <f t="shared" si="42"/>
        <v>OK</v>
      </c>
      <c r="AP57" s="1" t="str">
        <f t="shared" si="43"/>
        <v>OK</v>
      </c>
    </row>
    <row r="58" spans="1:42" s="1" customFormat="1" ht="13.5">
      <c r="A58" s="2">
        <v>54</v>
      </c>
      <c r="B58" s="7">
        <f t="shared" ca="1" si="14"/>
        <v>0</v>
      </c>
      <c r="C58" s="94">
        <f t="shared" ca="1" si="15"/>
        <v>0</v>
      </c>
      <c r="D58" s="95">
        <f t="shared" ca="1" si="1"/>
        <v>0</v>
      </c>
      <c r="E58" s="94">
        <f t="shared" ca="1" si="16"/>
        <v>0</v>
      </c>
      <c r="F58" s="95">
        <f t="shared" ca="1" si="2"/>
        <v>0</v>
      </c>
      <c r="G58" s="94">
        <f t="shared" ca="1" si="3"/>
        <v>0</v>
      </c>
      <c r="H58" s="95">
        <f t="shared" ca="1" si="4"/>
        <v>0</v>
      </c>
      <c r="I58" s="94">
        <f t="shared" ca="1" si="5"/>
        <v>0</v>
      </c>
      <c r="J58" s="95">
        <f t="shared" ca="1" si="13"/>
        <v>0</v>
      </c>
      <c r="K58" s="100">
        <f t="shared" ca="1" si="6"/>
        <v>0</v>
      </c>
      <c r="L58" s="100">
        <f t="shared" ca="1" si="17"/>
        <v>0</v>
      </c>
      <c r="M58" s="100">
        <f t="shared" ca="1" si="18"/>
        <v>0</v>
      </c>
      <c r="N58" s="100">
        <f t="shared" ca="1" si="19"/>
        <v>0</v>
      </c>
      <c r="O58" s="100">
        <f t="shared" ca="1" si="20"/>
        <v>0</v>
      </c>
      <c r="P58" s="100">
        <f t="shared" ca="1" si="21"/>
        <v>0</v>
      </c>
      <c r="Q58" s="100">
        <f t="shared" ca="1" si="22"/>
        <v>0</v>
      </c>
      <c r="R58" s="100">
        <f t="shared" ca="1" si="23"/>
        <v>0</v>
      </c>
      <c r="S58" s="100">
        <f t="shared" ca="1" si="24"/>
        <v>0</v>
      </c>
      <c r="T58" s="100">
        <f t="shared" ca="1" si="25"/>
        <v>0</v>
      </c>
      <c r="U58" s="100">
        <f t="shared" ca="1" si="26"/>
        <v>0</v>
      </c>
      <c r="V58" s="100">
        <f t="shared" ca="1" si="27"/>
        <v>0</v>
      </c>
      <c r="W58" s="100">
        <f t="shared" ca="1" si="28"/>
        <v>0</v>
      </c>
      <c r="X58" s="100">
        <f t="shared" ca="1" si="29"/>
        <v>0</v>
      </c>
      <c r="Y58" s="100">
        <f t="shared" ca="1" si="30"/>
        <v>0</v>
      </c>
      <c r="Z58" s="100">
        <f t="shared" ca="1" si="31"/>
        <v>0</v>
      </c>
      <c r="AA58" s="100">
        <f t="shared" ca="1" si="32"/>
        <v>0</v>
      </c>
      <c r="AB58" s="100">
        <f t="shared" ca="1" si="33"/>
        <v>0</v>
      </c>
      <c r="AC58" s="100">
        <f t="shared" ca="1" si="34"/>
        <v>0</v>
      </c>
      <c r="AD58" s="100">
        <f t="shared" ca="1" si="35"/>
        <v>0</v>
      </c>
      <c r="AE58" s="100">
        <f t="shared" ca="1" si="36"/>
        <v>0</v>
      </c>
      <c r="AF58" s="100">
        <f t="shared" ca="1" si="37"/>
        <v>0</v>
      </c>
      <c r="AG58" s="106">
        <f t="shared" ca="1" si="44"/>
        <v>0</v>
      </c>
      <c r="AH58" s="106">
        <f t="shared" ca="1" si="44"/>
        <v>0</v>
      </c>
      <c r="AI58" s="106">
        <f t="shared" ca="1" si="44"/>
        <v>0</v>
      </c>
      <c r="AJ58" s="111">
        <f t="shared" ca="1" si="44"/>
        <v>0</v>
      </c>
      <c r="AK58" s="2"/>
      <c r="AL58" s="1" t="str">
        <f t="shared" si="39"/>
        <v>OK</v>
      </c>
      <c r="AM58" s="1" t="str">
        <f t="shared" si="40"/>
        <v>OK</v>
      </c>
      <c r="AN58" s="1" t="str">
        <f t="shared" si="41"/>
        <v>OK</v>
      </c>
      <c r="AO58" s="1" t="str">
        <f t="shared" si="42"/>
        <v>OK</v>
      </c>
      <c r="AP58" s="1" t="str">
        <f t="shared" si="43"/>
        <v>OK</v>
      </c>
    </row>
    <row r="59" spans="1:42" s="1" customFormat="1" ht="13.5">
      <c r="A59" s="2">
        <v>55</v>
      </c>
      <c r="B59" s="7">
        <f t="shared" ca="1" si="14"/>
        <v>0</v>
      </c>
      <c r="C59" s="94">
        <f t="shared" ca="1" si="15"/>
        <v>0</v>
      </c>
      <c r="D59" s="95">
        <f t="shared" ca="1" si="1"/>
        <v>0</v>
      </c>
      <c r="E59" s="94">
        <f t="shared" ca="1" si="16"/>
        <v>0</v>
      </c>
      <c r="F59" s="95">
        <f t="shared" ca="1" si="2"/>
        <v>0</v>
      </c>
      <c r="G59" s="94">
        <f t="shared" ca="1" si="3"/>
        <v>0</v>
      </c>
      <c r="H59" s="95">
        <f t="shared" ca="1" si="4"/>
        <v>0</v>
      </c>
      <c r="I59" s="94">
        <f t="shared" ca="1" si="5"/>
        <v>0</v>
      </c>
      <c r="J59" s="95">
        <f t="shared" ca="1" si="13"/>
        <v>0</v>
      </c>
      <c r="K59" s="100">
        <f t="shared" ca="1" si="6"/>
        <v>0</v>
      </c>
      <c r="L59" s="100">
        <f t="shared" ca="1" si="17"/>
        <v>0</v>
      </c>
      <c r="M59" s="100">
        <f t="shared" ca="1" si="18"/>
        <v>0</v>
      </c>
      <c r="N59" s="100">
        <f t="shared" ca="1" si="19"/>
        <v>0</v>
      </c>
      <c r="O59" s="100">
        <f t="shared" ca="1" si="20"/>
        <v>0</v>
      </c>
      <c r="P59" s="100">
        <f t="shared" ca="1" si="21"/>
        <v>0</v>
      </c>
      <c r="Q59" s="100">
        <f t="shared" ca="1" si="22"/>
        <v>0</v>
      </c>
      <c r="R59" s="100">
        <f t="shared" ca="1" si="23"/>
        <v>0</v>
      </c>
      <c r="S59" s="100">
        <f t="shared" ca="1" si="24"/>
        <v>0</v>
      </c>
      <c r="T59" s="100">
        <f t="shared" ca="1" si="25"/>
        <v>0</v>
      </c>
      <c r="U59" s="100">
        <f t="shared" ca="1" si="26"/>
        <v>0</v>
      </c>
      <c r="V59" s="100">
        <f t="shared" ca="1" si="27"/>
        <v>0</v>
      </c>
      <c r="W59" s="100">
        <f t="shared" ca="1" si="28"/>
        <v>0</v>
      </c>
      <c r="X59" s="100">
        <f t="shared" ca="1" si="29"/>
        <v>0</v>
      </c>
      <c r="Y59" s="100">
        <f t="shared" ca="1" si="30"/>
        <v>0</v>
      </c>
      <c r="Z59" s="100">
        <f t="shared" ca="1" si="31"/>
        <v>0</v>
      </c>
      <c r="AA59" s="100">
        <f t="shared" ca="1" si="32"/>
        <v>0</v>
      </c>
      <c r="AB59" s="100">
        <f t="shared" ca="1" si="33"/>
        <v>0</v>
      </c>
      <c r="AC59" s="100">
        <f t="shared" ca="1" si="34"/>
        <v>0</v>
      </c>
      <c r="AD59" s="100">
        <f t="shared" ca="1" si="35"/>
        <v>0</v>
      </c>
      <c r="AE59" s="100">
        <f t="shared" ca="1" si="36"/>
        <v>0</v>
      </c>
      <c r="AF59" s="100">
        <f t="shared" ca="1" si="37"/>
        <v>0</v>
      </c>
      <c r="AG59" s="106">
        <f t="shared" ca="1" si="44"/>
        <v>0</v>
      </c>
      <c r="AH59" s="106">
        <f t="shared" ca="1" si="44"/>
        <v>0</v>
      </c>
      <c r="AI59" s="106">
        <f t="shared" ca="1" si="44"/>
        <v>0</v>
      </c>
      <c r="AJ59" s="111">
        <f t="shared" ca="1" si="44"/>
        <v>0</v>
      </c>
      <c r="AK59" s="2"/>
      <c r="AL59" s="1" t="str">
        <f t="shared" si="39"/>
        <v>OK</v>
      </c>
      <c r="AM59" s="1" t="str">
        <f t="shared" si="40"/>
        <v>OK</v>
      </c>
      <c r="AN59" s="1" t="str">
        <f t="shared" si="41"/>
        <v>OK</v>
      </c>
      <c r="AO59" s="1" t="str">
        <f t="shared" si="42"/>
        <v>OK</v>
      </c>
      <c r="AP59" s="1" t="str">
        <f t="shared" si="43"/>
        <v>OK</v>
      </c>
    </row>
    <row r="60" spans="1:42" s="1" customFormat="1" ht="13.5">
      <c r="A60" s="2">
        <v>56</v>
      </c>
      <c r="B60" s="7">
        <f t="shared" ca="1" si="14"/>
        <v>0</v>
      </c>
      <c r="C60" s="94">
        <f t="shared" ca="1" si="15"/>
        <v>0</v>
      </c>
      <c r="D60" s="95">
        <f t="shared" ca="1" si="1"/>
        <v>0</v>
      </c>
      <c r="E60" s="94">
        <f t="shared" ca="1" si="16"/>
        <v>0</v>
      </c>
      <c r="F60" s="95">
        <f t="shared" ca="1" si="2"/>
        <v>0</v>
      </c>
      <c r="G60" s="94">
        <f t="shared" ca="1" si="3"/>
        <v>0</v>
      </c>
      <c r="H60" s="95">
        <f t="shared" ca="1" si="4"/>
        <v>0</v>
      </c>
      <c r="I60" s="94">
        <f t="shared" ca="1" si="5"/>
        <v>0</v>
      </c>
      <c r="J60" s="95">
        <f t="shared" ca="1" si="13"/>
        <v>0</v>
      </c>
      <c r="K60" s="100">
        <f t="shared" ca="1" si="6"/>
        <v>0</v>
      </c>
      <c r="L60" s="100">
        <f t="shared" ca="1" si="17"/>
        <v>0</v>
      </c>
      <c r="M60" s="100">
        <f t="shared" ca="1" si="18"/>
        <v>0</v>
      </c>
      <c r="N60" s="100">
        <f t="shared" ca="1" si="19"/>
        <v>0</v>
      </c>
      <c r="O60" s="100">
        <f t="shared" ca="1" si="20"/>
        <v>0</v>
      </c>
      <c r="P60" s="100">
        <f t="shared" ca="1" si="21"/>
        <v>0</v>
      </c>
      <c r="Q60" s="100">
        <f t="shared" ca="1" si="22"/>
        <v>0</v>
      </c>
      <c r="R60" s="100">
        <f t="shared" ca="1" si="23"/>
        <v>0</v>
      </c>
      <c r="S60" s="100">
        <f t="shared" ca="1" si="24"/>
        <v>0</v>
      </c>
      <c r="T60" s="100">
        <f t="shared" ca="1" si="25"/>
        <v>0</v>
      </c>
      <c r="U60" s="100">
        <f t="shared" ca="1" si="26"/>
        <v>0</v>
      </c>
      <c r="V60" s="100">
        <f t="shared" ca="1" si="27"/>
        <v>0</v>
      </c>
      <c r="W60" s="100">
        <f t="shared" ca="1" si="28"/>
        <v>0</v>
      </c>
      <c r="X60" s="100">
        <f t="shared" ca="1" si="29"/>
        <v>0</v>
      </c>
      <c r="Y60" s="100">
        <f t="shared" ca="1" si="30"/>
        <v>0</v>
      </c>
      <c r="Z60" s="100">
        <f t="shared" ca="1" si="31"/>
        <v>0</v>
      </c>
      <c r="AA60" s="100">
        <f t="shared" ca="1" si="32"/>
        <v>0</v>
      </c>
      <c r="AB60" s="100">
        <f t="shared" ca="1" si="33"/>
        <v>0</v>
      </c>
      <c r="AC60" s="100">
        <f t="shared" ca="1" si="34"/>
        <v>0</v>
      </c>
      <c r="AD60" s="100">
        <f t="shared" ca="1" si="35"/>
        <v>0</v>
      </c>
      <c r="AE60" s="100">
        <f t="shared" ca="1" si="36"/>
        <v>0</v>
      </c>
      <c r="AF60" s="100">
        <f t="shared" ca="1" si="37"/>
        <v>0</v>
      </c>
      <c r="AG60" s="106">
        <f t="shared" ca="1" si="44"/>
        <v>0</v>
      </c>
      <c r="AH60" s="106">
        <f t="shared" ca="1" si="44"/>
        <v>0</v>
      </c>
      <c r="AI60" s="106">
        <f t="shared" ca="1" si="44"/>
        <v>0</v>
      </c>
      <c r="AJ60" s="111">
        <f t="shared" ca="1" si="44"/>
        <v>0</v>
      </c>
      <c r="AK60" s="2"/>
      <c r="AL60" s="1" t="str">
        <f t="shared" si="39"/>
        <v>OK</v>
      </c>
      <c r="AM60" s="1" t="str">
        <f t="shared" si="40"/>
        <v>OK</v>
      </c>
      <c r="AN60" s="1" t="str">
        <f t="shared" si="41"/>
        <v>OK</v>
      </c>
      <c r="AO60" s="1" t="str">
        <f t="shared" si="42"/>
        <v>OK</v>
      </c>
      <c r="AP60" s="1" t="str">
        <f t="shared" si="43"/>
        <v>OK</v>
      </c>
    </row>
    <row r="61" spans="1:42" s="1" customFormat="1" ht="13.5">
      <c r="A61" s="2">
        <v>57</v>
      </c>
      <c r="B61" s="7">
        <f t="shared" ca="1" si="14"/>
        <v>0</v>
      </c>
      <c r="C61" s="94">
        <f t="shared" ca="1" si="15"/>
        <v>0</v>
      </c>
      <c r="D61" s="95">
        <f t="shared" ca="1" si="1"/>
        <v>0</v>
      </c>
      <c r="E61" s="94">
        <f t="shared" ca="1" si="16"/>
        <v>0</v>
      </c>
      <c r="F61" s="95">
        <f t="shared" ca="1" si="2"/>
        <v>0</v>
      </c>
      <c r="G61" s="94">
        <f t="shared" ca="1" si="3"/>
        <v>0</v>
      </c>
      <c r="H61" s="95">
        <f t="shared" ca="1" si="4"/>
        <v>0</v>
      </c>
      <c r="I61" s="94">
        <f t="shared" ca="1" si="5"/>
        <v>0</v>
      </c>
      <c r="J61" s="95">
        <f t="shared" ca="1" si="13"/>
        <v>0</v>
      </c>
      <c r="K61" s="100">
        <f t="shared" ca="1" si="6"/>
        <v>0</v>
      </c>
      <c r="L61" s="100">
        <f t="shared" ca="1" si="17"/>
        <v>0</v>
      </c>
      <c r="M61" s="100">
        <f t="shared" ca="1" si="18"/>
        <v>0</v>
      </c>
      <c r="N61" s="100">
        <f t="shared" ca="1" si="19"/>
        <v>0</v>
      </c>
      <c r="O61" s="100">
        <f t="shared" ca="1" si="20"/>
        <v>0</v>
      </c>
      <c r="P61" s="100">
        <f t="shared" ca="1" si="21"/>
        <v>0</v>
      </c>
      <c r="Q61" s="100">
        <f t="shared" ca="1" si="22"/>
        <v>0</v>
      </c>
      <c r="R61" s="100">
        <f t="shared" ca="1" si="23"/>
        <v>0</v>
      </c>
      <c r="S61" s="100">
        <f t="shared" ca="1" si="24"/>
        <v>0</v>
      </c>
      <c r="T61" s="100">
        <f t="shared" ca="1" si="25"/>
        <v>0</v>
      </c>
      <c r="U61" s="100">
        <f t="shared" ca="1" si="26"/>
        <v>0</v>
      </c>
      <c r="V61" s="100">
        <f t="shared" ca="1" si="27"/>
        <v>0</v>
      </c>
      <c r="W61" s="100">
        <f t="shared" ca="1" si="28"/>
        <v>0</v>
      </c>
      <c r="X61" s="100">
        <f t="shared" ca="1" si="29"/>
        <v>0</v>
      </c>
      <c r="Y61" s="100">
        <f t="shared" ca="1" si="30"/>
        <v>0</v>
      </c>
      <c r="Z61" s="100">
        <f t="shared" ca="1" si="31"/>
        <v>0</v>
      </c>
      <c r="AA61" s="100">
        <f t="shared" ca="1" si="32"/>
        <v>0</v>
      </c>
      <c r="AB61" s="100">
        <f t="shared" ca="1" si="33"/>
        <v>0</v>
      </c>
      <c r="AC61" s="100">
        <f t="shared" ca="1" si="34"/>
        <v>0</v>
      </c>
      <c r="AD61" s="100">
        <f t="shared" ca="1" si="35"/>
        <v>0</v>
      </c>
      <c r="AE61" s="100">
        <f t="shared" ca="1" si="36"/>
        <v>0</v>
      </c>
      <c r="AF61" s="100">
        <f t="shared" ca="1" si="37"/>
        <v>0</v>
      </c>
      <c r="AG61" s="106">
        <f t="shared" ca="1" si="44"/>
        <v>0</v>
      </c>
      <c r="AH61" s="106">
        <f t="shared" ca="1" si="44"/>
        <v>0</v>
      </c>
      <c r="AI61" s="106">
        <f t="shared" ca="1" si="44"/>
        <v>0</v>
      </c>
      <c r="AJ61" s="111">
        <f t="shared" ca="1" si="44"/>
        <v>0</v>
      </c>
      <c r="AK61" s="2"/>
      <c r="AL61" s="1" t="str">
        <f t="shared" si="39"/>
        <v>OK</v>
      </c>
      <c r="AM61" s="1" t="str">
        <f t="shared" si="40"/>
        <v>OK</v>
      </c>
      <c r="AN61" s="1" t="str">
        <f t="shared" si="41"/>
        <v>OK</v>
      </c>
      <c r="AO61" s="1" t="str">
        <f t="shared" si="42"/>
        <v>OK</v>
      </c>
      <c r="AP61" s="1" t="str">
        <f t="shared" si="43"/>
        <v>OK</v>
      </c>
    </row>
    <row r="62" spans="1:42" s="1" customFormat="1" ht="13.5">
      <c r="A62" s="2">
        <v>58</v>
      </c>
      <c r="B62" s="7">
        <f t="shared" ca="1" si="14"/>
        <v>0</v>
      </c>
      <c r="C62" s="94">
        <f t="shared" ca="1" si="15"/>
        <v>0</v>
      </c>
      <c r="D62" s="95">
        <f t="shared" ca="1" si="1"/>
        <v>0</v>
      </c>
      <c r="E62" s="94">
        <f t="shared" ca="1" si="16"/>
        <v>0</v>
      </c>
      <c r="F62" s="95">
        <f t="shared" ca="1" si="2"/>
        <v>0</v>
      </c>
      <c r="G62" s="94">
        <f t="shared" ca="1" si="3"/>
        <v>0</v>
      </c>
      <c r="H62" s="95">
        <f t="shared" ca="1" si="4"/>
        <v>0</v>
      </c>
      <c r="I62" s="94">
        <f t="shared" ca="1" si="5"/>
        <v>0</v>
      </c>
      <c r="J62" s="95">
        <f t="shared" ca="1" si="13"/>
        <v>0</v>
      </c>
      <c r="K62" s="100">
        <f t="shared" ca="1" si="6"/>
        <v>0</v>
      </c>
      <c r="L62" s="100">
        <f t="shared" ca="1" si="17"/>
        <v>0</v>
      </c>
      <c r="M62" s="100">
        <f t="shared" ca="1" si="18"/>
        <v>0</v>
      </c>
      <c r="N62" s="100">
        <f t="shared" ca="1" si="19"/>
        <v>0</v>
      </c>
      <c r="O62" s="100">
        <f t="shared" ca="1" si="20"/>
        <v>0</v>
      </c>
      <c r="P62" s="100">
        <f t="shared" ca="1" si="21"/>
        <v>0</v>
      </c>
      <c r="Q62" s="100">
        <f t="shared" ca="1" si="22"/>
        <v>0</v>
      </c>
      <c r="R62" s="100">
        <f t="shared" ca="1" si="23"/>
        <v>0</v>
      </c>
      <c r="S62" s="100">
        <f t="shared" ca="1" si="24"/>
        <v>0</v>
      </c>
      <c r="T62" s="100">
        <f t="shared" ca="1" si="25"/>
        <v>0</v>
      </c>
      <c r="U62" s="100">
        <f t="shared" ca="1" si="26"/>
        <v>0</v>
      </c>
      <c r="V62" s="100">
        <f t="shared" ca="1" si="27"/>
        <v>0</v>
      </c>
      <c r="W62" s="100">
        <f t="shared" ca="1" si="28"/>
        <v>0</v>
      </c>
      <c r="X62" s="100">
        <f t="shared" ca="1" si="29"/>
        <v>0</v>
      </c>
      <c r="Y62" s="100">
        <f t="shared" ca="1" si="30"/>
        <v>0</v>
      </c>
      <c r="Z62" s="100">
        <f t="shared" ca="1" si="31"/>
        <v>0</v>
      </c>
      <c r="AA62" s="100">
        <f t="shared" ca="1" si="32"/>
        <v>0</v>
      </c>
      <c r="AB62" s="100">
        <f t="shared" ca="1" si="33"/>
        <v>0</v>
      </c>
      <c r="AC62" s="100">
        <f t="shared" ca="1" si="34"/>
        <v>0</v>
      </c>
      <c r="AD62" s="100">
        <f t="shared" ca="1" si="35"/>
        <v>0</v>
      </c>
      <c r="AE62" s="100">
        <f t="shared" ca="1" si="36"/>
        <v>0</v>
      </c>
      <c r="AF62" s="100">
        <f t="shared" ca="1" si="37"/>
        <v>0</v>
      </c>
      <c r="AG62" s="106">
        <f t="shared" ca="1" si="44"/>
        <v>0</v>
      </c>
      <c r="AH62" s="106">
        <f t="shared" ca="1" si="44"/>
        <v>0</v>
      </c>
      <c r="AI62" s="106">
        <f t="shared" ca="1" si="44"/>
        <v>0</v>
      </c>
      <c r="AJ62" s="111">
        <f t="shared" ca="1" si="44"/>
        <v>0</v>
      </c>
      <c r="AK62" s="2"/>
      <c r="AL62" s="1" t="str">
        <f t="shared" si="39"/>
        <v>OK</v>
      </c>
      <c r="AM62" s="1" t="str">
        <f t="shared" si="40"/>
        <v>OK</v>
      </c>
      <c r="AN62" s="1" t="str">
        <f t="shared" si="41"/>
        <v>OK</v>
      </c>
      <c r="AO62" s="1" t="str">
        <f t="shared" si="42"/>
        <v>OK</v>
      </c>
      <c r="AP62" s="1" t="str">
        <f t="shared" si="43"/>
        <v>OK</v>
      </c>
    </row>
    <row r="63" spans="1:42" s="1" customFormat="1" ht="13.5">
      <c r="A63" s="2">
        <v>59</v>
      </c>
      <c r="B63" s="7">
        <f t="shared" ca="1" si="14"/>
        <v>0</v>
      </c>
      <c r="C63" s="94">
        <f t="shared" ca="1" si="15"/>
        <v>0</v>
      </c>
      <c r="D63" s="95">
        <f t="shared" ca="1" si="1"/>
        <v>0</v>
      </c>
      <c r="E63" s="94">
        <f t="shared" ca="1" si="16"/>
        <v>0</v>
      </c>
      <c r="F63" s="95">
        <f t="shared" ca="1" si="2"/>
        <v>0</v>
      </c>
      <c r="G63" s="94">
        <f t="shared" ca="1" si="3"/>
        <v>0</v>
      </c>
      <c r="H63" s="95">
        <f t="shared" ca="1" si="4"/>
        <v>0</v>
      </c>
      <c r="I63" s="94">
        <f t="shared" ca="1" si="5"/>
        <v>0</v>
      </c>
      <c r="J63" s="95">
        <f t="shared" ca="1" si="13"/>
        <v>0</v>
      </c>
      <c r="K63" s="100">
        <f t="shared" ca="1" si="6"/>
        <v>0</v>
      </c>
      <c r="L63" s="100">
        <f t="shared" ca="1" si="17"/>
        <v>0</v>
      </c>
      <c r="M63" s="100">
        <f t="shared" ca="1" si="18"/>
        <v>0</v>
      </c>
      <c r="N63" s="100">
        <f t="shared" ca="1" si="19"/>
        <v>0</v>
      </c>
      <c r="O63" s="100">
        <f t="shared" ca="1" si="20"/>
        <v>0</v>
      </c>
      <c r="P63" s="100">
        <f t="shared" ca="1" si="21"/>
        <v>0</v>
      </c>
      <c r="Q63" s="100">
        <f t="shared" ca="1" si="22"/>
        <v>0</v>
      </c>
      <c r="R63" s="100">
        <f t="shared" ca="1" si="23"/>
        <v>0</v>
      </c>
      <c r="S63" s="100">
        <f t="shared" ca="1" si="24"/>
        <v>0</v>
      </c>
      <c r="T63" s="100">
        <f t="shared" ca="1" si="25"/>
        <v>0</v>
      </c>
      <c r="U63" s="100">
        <f t="shared" ca="1" si="26"/>
        <v>0</v>
      </c>
      <c r="V63" s="100">
        <f t="shared" ca="1" si="27"/>
        <v>0</v>
      </c>
      <c r="W63" s="100">
        <f t="shared" ca="1" si="28"/>
        <v>0</v>
      </c>
      <c r="X63" s="100">
        <f t="shared" ca="1" si="29"/>
        <v>0</v>
      </c>
      <c r="Y63" s="100">
        <f t="shared" ca="1" si="30"/>
        <v>0</v>
      </c>
      <c r="Z63" s="100">
        <f t="shared" ca="1" si="31"/>
        <v>0</v>
      </c>
      <c r="AA63" s="100">
        <f t="shared" ca="1" si="32"/>
        <v>0</v>
      </c>
      <c r="AB63" s="100">
        <f t="shared" ca="1" si="33"/>
        <v>0</v>
      </c>
      <c r="AC63" s="100">
        <f t="shared" ca="1" si="34"/>
        <v>0</v>
      </c>
      <c r="AD63" s="100">
        <f t="shared" ca="1" si="35"/>
        <v>0</v>
      </c>
      <c r="AE63" s="100">
        <f t="shared" ca="1" si="36"/>
        <v>0</v>
      </c>
      <c r="AF63" s="100">
        <f t="shared" ca="1" si="37"/>
        <v>0</v>
      </c>
      <c r="AG63" s="106">
        <f t="shared" ca="1" si="44"/>
        <v>0</v>
      </c>
      <c r="AH63" s="106">
        <f t="shared" ca="1" si="44"/>
        <v>0</v>
      </c>
      <c r="AI63" s="106">
        <f t="shared" ca="1" si="44"/>
        <v>0</v>
      </c>
      <c r="AJ63" s="111">
        <f t="shared" ca="1" si="44"/>
        <v>0</v>
      </c>
      <c r="AK63" s="2"/>
      <c r="AL63" s="1" t="str">
        <f t="shared" si="39"/>
        <v>OK</v>
      </c>
      <c r="AM63" s="1" t="str">
        <f t="shared" si="40"/>
        <v>OK</v>
      </c>
      <c r="AN63" s="1" t="str">
        <f t="shared" si="41"/>
        <v>OK</v>
      </c>
      <c r="AO63" s="1" t="str">
        <f t="shared" si="42"/>
        <v>OK</v>
      </c>
      <c r="AP63" s="1" t="str">
        <f t="shared" si="43"/>
        <v>OK</v>
      </c>
    </row>
    <row r="64" spans="1:42" s="1" customFormat="1" ht="13.5">
      <c r="A64" s="2">
        <v>60</v>
      </c>
      <c r="B64" s="7">
        <f t="shared" ca="1" si="14"/>
        <v>0</v>
      </c>
      <c r="C64" s="94">
        <f t="shared" ca="1" si="15"/>
        <v>0</v>
      </c>
      <c r="D64" s="95">
        <f t="shared" ca="1" si="1"/>
        <v>0</v>
      </c>
      <c r="E64" s="94">
        <f t="shared" ca="1" si="16"/>
        <v>0</v>
      </c>
      <c r="F64" s="95">
        <f t="shared" ca="1" si="2"/>
        <v>0</v>
      </c>
      <c r="G64" s="94">
        <f t="shared" ca="1" si="3"/>
        <v>0</v>
      </c>
      <c r="H64" s="95">
        <f t="shared" ca="1" si="4"/>
        <v>0</v>
      </c>
      <c r="I64" s="94">
        <f t="shared" ca="1" si="5"/>
        <v>0</v>
      </c>
      <c r="J64" s="95">
        <f t="shared" ca="1" si="13"/>
        <v>0</v>
      </c>
      <c r="K64" s="100">
        <f t="shared" ca="1" si="6"/>
        <v>0</v>
      </c>
      <c r="L64" s="100">
        <f t="shared" ca="1" si="17"/>
        <v>0</v>
      </c>
      <c r="M64" s="100">
        <f t="shared" ca="1" si="18"/>
        <v>0</v>
      </c>
      <c r="N64" s="100">
        <f t="shared" ca="1" si="19"/>
        <v>0</v>
      </c>
      <c r="O64" s="100">
        <f t="shared" ca="1" si="20"/>
        <v>0</v>
      </c>
      <c r="P64" s="100">
        <f t="shared" ca="1" si="21"/>
        <v>0</v>
      </c>
      <c r="Q64" s="100">
        <f t="shared" ca="1" si="22"/>
        <v>0</v>
      </c>
      <c r="R64" s="100">
        <f t="shared" ca="1" si="23"/>
        <v>0</v>
      </c>
      <c r="S64" s="100">
        <f t="shared" ca="1" si="24"/>
        <v>0</v>
      </c>
      <c r="T64" s="100">
        <f t="shared" ca="1" si="25"/>
        <v>0</v>
      </c>
      <c r="U64" s="100">
        <f t="shared" ca="1" si="26"/>
        <v>0</v>
      </c>
      <c r="V64" s="100">
        <f t="shared" ca="1" si="27"/>
        <v>0</v>
      </c>
      <c r="W64" s="100">
        <f t="shared" ca="1" si="28"/>
        <v>0</v>
      </c>
      <c r="X64" s="100">
        <f t="shared" ca="1" si="29"/>
        <v>0</v>
      </c>
      <c r="Y64" s="100">
        <f t="shared" ca="1" si="30"/>
        <v>0</v>
      </c>
      <c r="Z64" s="100">
        <f t="shared" ca="1" si="31"/>
        <v>0</v>
      </c>
      <c r="AA64" s="100">
        <f t="shared" ca="1" si="32"/>
        <v>0</v>
      </c>
      <c r="AB64" s="100">
        <f t="shared" ca="1" si="33"/>
        <v>0</v>
      </c>
      <c r="AC64" s="100">
        <f t="shared" ca="1" si="34"/>
        <v>0</v>
      </c>
      <c r="AD64" s="100">
        <f t="shared" ca="1" si="35"/>
        <v>0</v>
      </c>
      <c r="AE64" s="100">
        <f t="shared" ca="1" si="36"/>
        <v>0</v>
      </c>
      <c r="AF64" s="100">
        <f t="shared" ca="1" si="37"/>
        <v>0</v>
      </c>
      <c r="AG64" s="106">
        <f t="shared" ca="1" si="44"/>
        <v>0</v>
      </c>
      <c r="AH64" s="106">
        <f t="shared" ca="1" si="44"/>
        <v>0</v>
      </c>
      <c r="AI64" s="106">
        <f t="shared" ca="1" si="44"/>
        <v>0</v>
      </c>
      <c r="AJ64" s="111">
        <f t="shared" ca="1" si="44"/>
        <v>0</v>
      </c>
      <c r="AK64" s="2"/>
      <c r="AL64" s="1" t="str">
        <f t="shared" si="39"/>
        <v>OK</v>
      </c>
      <c r="AM64" s="1" t="str">
        <f t="shared" si="40"/>
        <v>OK</v>
      </c>
      <c r="AN64" s="1" t="str">
        <f t="shared" si="41"/>
        <v>OK</v>
      </c>
      <c r="AO64" s="1" t="str">
        <f t="shared" si="42"/>
        <v>OK</v>
      </c>
      <c r="AP64" s="1" t="str">
        <f t="shared" si="43"/>
        <v>OK</v>
      </c>
    </row>
    <row r="65" spans="1:42" s="1" customFormat="1" ht="13.5">
      <c r="A65" s="2">
        <v>61</v>
      </c>
      <c r="B65" s="7">
        <f t="shared" ca="1" si="14"/>
        <v>0</v>
      </c>
      <c r="C65" s="94">
        <f t="shared" ca="1" si="15"/>
        <v>0</v>
      </c>
      <c r="D65" s="95">
        <f t="shared" ca="1" si="1"/>
        <v>0</v>
      </c>
      <c r="E65" s="94">
        <f t="shared" ca="1" si="16"/>
        <v>0</v>
      </c>
      <c r="F65" s="95">
        <f t="shared" ca="1" si="2"/>
        <v>0</v>
      </c>
      <c r="G65" s="94">
        <f t="shared" ca="1" si="3"/>
        <v>0</v>
      </c>
      <c r="H65" s="95">
        <f t="shared" ca="1" si="4"/>
        <v>0</v>
      </c>
      <c r="I65" s="94">
        <f t="shared" ca="1" si="5"/>
        <v>0</v>
      </c>
      <c r="J65" s="95">
        <f t="shared" ca="1" si="13"/>
        <v>0</v>
      </c>
      <c r="K65" s="100">
        <f t="shared" ca="1" si="6"/>
        <v>0</v>
      </c>
      <c r="L65" s="100">
        <f t="shared" ca="1" si="17"/>
        <v>0</v>
      </c>
      <c r="M65" s="100">
        <f t="shared" ca="1" si="18"/>
        <v>0</v>
      </c>
      <c r="N65" s="100">
        <f t="shared" ca="1" si="19"/>
        <v>0</v>
      </c>
      <c r="O65" s="100">
        <f t="shared" ca="1" si="20"/>
        <v>0</v>
      </c>
      <c r="P65" s="100">
        <f t="shared" ca="1" si="21"/>
        <v>0</v>
      </c>
      <c r="Q65" s="100">
        <f t="shared" ca="1" si="22"/>
        <v>0</v>
      </c>
      <c r="R65" s="100">
        <f t="shared" ca="1" si="23"/>
        <v>0</v>
      </c>
      <c r="S65" s="100">
        <f t="shared" ca="1" si="24"/>
        <v>0</v>
      </c>
      <c r="T65" s="100">
        <f t="shared" ca="1" si="25"/>
        <v>0</v>
      </c>
      <c r="U65" s="100">
        <f t="shared" ca="1" si="26"/>
        <v>0</v>
      </c>
      <c r="V65" s="100">
        <f t="shared" ca="1" si="27"/>
        <v>0</v>
      </c>
      <c r="W65" s="100">
        <f t="shared" ca="1" si="28"/>
        <v>0</v>
      </c>
      <c r="X65" s="100">
        <f t="shared" ca="1" si="29"/>
        <v>0</v>
      </c>
      <c r="Y65" s="100">
        <f t="shared" ca="1" si="30"/>
        <v>0</v>
      </c>
      <c r="Z65" s="100">
        <f t="shared" ca="1" si="31"/>
        <v>0</v>
      </c>
      <c r="AA65" s="100">
        <f t="shared" ca="1" si="32"/>
        <v>0</v>
      </c>
      <c r="AB65" s="100">
        <f t="shared" ca="1" si="33"/>
        <v>0</v>
      </c>
      <c r="AC65" s="100">
        <f t="shared" ca="1" si="34"/>
        <v>0</v>
      </c>
      <c r="AD65" s="100">
        <f t="shared" ca="1" si="35"/>
        <v>0</v>
      </c>
      <c r="AE65" s="100">
        <f t="shared" ca="1" si="36"/>
        <v>0</v>
      </c>
      <c r="AF65" s="100">
        <f t="shared" ca="1" si="37"/>
        <v>0</v>
      </c>
      <c r="AG65" s="106">
        <f t="shared" ca="1" si="44"/>
        <v>0</v>
      </c>
      <c r="AH65" s="106">
        <f t="shared" ca="1" si="44"/>
        <v>0</v>
      </c>
      <c r="AI65" s="106">
        <f t="shared" ca="1" si="44"/>
        <v>0</v>
      </c>
      <c r="AJ65" s="111">
        <f t="shared" ca="1" si="44"/>
        <v>0</v>
      </c>
      <c r="AK65" s="2"/>
      <c r="AL65" s="1" t="str">
        <f t="shared" si="39"/>
        <v>OK</v>
      </c>
      <c r="AM65" s="1" t="str">
        <f t="shared" si="40"/>
        <v>OK</v>
      </c>
      <c r="AN65" s="1" t="str">
        <f t="shared" si="41"/>
        <v>OK</v>
      </c>
      <c r="AO65" s="1" t="str">
        <f t="shared" si="42"/>
        <v>OK</v>
      </c>
      <c r="AP65" s="1" t="str">
        <f t="shared" si="43"/>
        <v>OK</v>
      </c>
    </row>
    <row r="66" spans="1:42" s="1" customFormat="1" ht="13.5">
      <c r="A66" s="2">
        <v>62</v>
      </c>
      <c r="B66" s="7">
        <f t="shared" ca="1" si="14"/>
        <v>0</v>
      </c>
      <c r="C66" s="94">
        <f t="shared" ca="1" si="15"/>
        <v>0</v>
      </c>
      <c r="D66" s="95">
        <f t="shared" ca="1" si="1"/>
        <v>0</v>
      </c>
      <c r="E66" s="94">
        <f t="shared" ca="1" si="16"/>
        <v>0</v>
      </c>
      <c r="F66" s="95">
        <f t="shared" ca="1" si="2"/>
        <v>0</v>
      </c>
      <c r="G66" s="94">
        <f t="shared" ca="1" si="3"/>
        <v>0</v>
      </c>
      <c r="H66" s="95">
        <f t="shared" ca="1" si="4"/>
        <v>0</v>
      </c>
      <c r="I66" s="94">
        <f t="shared" ca="1" si="5"/>
        <v>0</v>
      </c>
      <c r="J66" s="95">
        <f t="shared" ca="1" si="13"/>
        <v>0</v>
      </c>
      <c r="K66" s="100">
        <f t="shared" ca="1" si="6"/>
        <v>0</v>
      </c>
      <c r="L66" s="100">
        <f t="shared" ca="1" si="17"/>
        <v>0</v>
      </c>
      <c r="M66" s="100">
        <f t="shared" ca="1" si="18"/>
        <v>0</v>
      </c>
      <c r="N66" s="100">
        <f t="shared" ca="1" si="19"/>
        <v>0</v>
      </c>
      <c r="O66" s="100">
        <f t="shared" ca="1" si="20"/>
        <v>0</v>
      </c>
      <c r="P66" s="100">
        <f t="shared" ca="1" si="21"/>
        <v>0</v>
      </c>
      <c r="Q66" s="100">
        <f t="shared" ca="1" si="22"/>
        <v>0</v>
      </c>
      <c r="R66" s="100">
        <f t="shared" ca="1" si="23"/>
        <v>0</v>
      </c>
      <c r="S66" s="100">
        <f t="shared" ca="1" si="24"/>
        <v>0</v>
      </c>
      <c r="T66" s="100">
        <f t="shared" ca="1" si="25"/>
        <v>0</v>
      </c>
      <c r="U66" s="100">
        <f t="shared" ca="1" si="26"/>
        <v>0</v>
      </c>
      <c r="V66" s="100">
        <f t="shared" ca="1" si="27"/>
        <v>0</v>
      </c>
      <c r="W66" s="100">
        <f t="shared" ca="1" si="28"/>
        <v>0</v>
      </c>
      <c r="X66" s="100">
        <f t="shared" ca="1" si="29"/>
        <v>0</v>
      </c>
      <c r="Y66" s="100">
        <f t="shared" ca="1" si="30"/>
        <v>0</v>
      </c>
      <c r="Z66" s="100">
        <f t="shared" ca="1" si="31"/>
        <v>0</v>
      </c>
      <c r="AA66" s="100">
        <f t="shared" ca="1" si="32"/>
        <v>0</v>
      </c>
      <c r="AB66" s="100">
        <f t="shared" ca="1" si="33"/>
        <v>0</v>
      </c>
      <c r="AC66" s="100">
        <f t="shared" ca="1" si="34"/>
        <v>0</v>
      </c>
      <c r="AD66" s="100">
        <f t="shared" ca="1" si="35"/>
        <v>0</v>
      </c>
      <c r="AE66" s="100">
        <f t="shared" ca="1" si="36"/>
        <v>0</v>
      </c>
      <c r="AF66" s="100">
        <f t="shared" ca="1" si="37"/>
        <v>0</v>
      </c>
      <c r="AG66" s="106">
        <f t="shared" ca="1" si="44"/>
        <v>0</v>
      </c>
      <c r="AH66" s="106">
        <f t="shared" ca="1" si="44"/>
        <v>0</v>
      </c>
      <c r="AI66" s="106">
        <f t="shared" ca="1" si="44"/>
        <v>0</v>
      </c>
      <c r="AJ66" s="111">
        <f t="shared" ca="1" si="44"/>
        <v>0</v>
      </c>
      <c r="AK66" s="2"/>
      <c r="AL66" s="1" t="str">
        <f t="shared" si="39"/>
        <v>OK</v>
      </c>
      <c r="AM66" s="1" t="str">
        <f t="shared" si="40"/>
        <v>OK</v>
      </c>
      <c r="AN66" s="1" t="str">
        <f t="shared" si="41"/>
        <v>OK</v>
      </c>
      <c r="AO66" s="1" t="str">
        <f t="shared" si="42"/>
        <v>OK</v>
      </c>
      <c r="AP66" s="1" t="str">
        <f t="shared" si="43"/>
        <v>OK</v>
      </c>
    </row>
    <row r="67" spans="1:42" s="1" customFormat="1" ht="13.5">
      <c r="A67" s="2">
        <v>63</v>
      </c>
      <c r="B67" s="7">
        <f t="shared" ca="1" si="14"/>
        <v>0</v>
      </c>
      <c r="C67" s="94">
        <f t="shared" ca="1" si="15"/>
        <v>0</v>
      </c>
      <c r="D67" s="95">
        <f t="shared" ca="1" si="1"/>
        <v>0</v>
      </c>
      <c r="E67" s="94">
        <f t="shared" ca="1" si="16"/>
        <v>0</v>
      </c>
      <c r="F67" s="95">
        <f t="shared" ca="1" si="2"/>
        <v>0</v>
      </c>
      <c r="G67" s="94">
        <f t="shared" ca="1" si="3"/>
        <v>0</v>
      </c>
      <c r="H67" s="95">
        <f t="shared" ca="1" si="4"/>
        <v>0</v>
      </c>
      <c r="I67" s="94">
        <f t="shared" ca="1" si="5"/>
        <v>0</v>
      </c>
      <c r="J67" s="95">
        <f t="shared" ca="1" si="13"/>
        <v>0</v>
      </c>
      <c r="K67" s="100">
        <f t="shared" ca="1" si="6"/>
        <v>0</v>
      </c>
      <c r="L67" s="100">
        <f t="shared" ca="1" si="17"/>
        <v>0</v>
      </c>
      <c r="M67" s="100">
        <f t="shared" ca="1" si="18"/>
        <v>0</v>
      </c>
      <c r="N67" s="100">
        <f t="shared" ca="1" si="19"/>
        <v>0</v>
      </c>
      <c r="O67" s="100">
        <f t="shared" ca="1" si="20"/>
        <v>0</v>
      </c>
      <c r="P67" s="100">
        <f t="shared" ca="1" si="21"/>
        <v>0</v>
      </c>
      <c r="Q67" s="100">
        <f t="shared" ca="1" si="22"/>
        <v>0</v>
      </c>
      <c r="R67" s="100">
        <f t="shared" ca="1" si="23"/>
        <v>0</v>
      </c>
      <c r="S67" s="100">
        <f t="shared" ca="1" si="24"/>
        <v>0</v>
      </c>
      <c r="T67" s="100">
        <f t="shared" ca="1" si="25"/>
        <v>0</v>
      </c>
      <c r="U67" s="100">
        <f t="shared" ca="1" si="26"/>
        <v>0</v>
      </c>
      <c r="V67" s="100">
        <f t="shared" ca="1" si="27"/>
        <v>0</v>
      </c>
      <c r="W67" s="100">
        <f t="shared" ca="1" si="28"/>
        <v>0</v>
      </c>
      <c r="X67" s="100">
        <f t="shared" ca="1" si="29"/>
        <v>0</v>
      </c>
      <c r="Y67" s="100">
        <f t="shared" ca="1" si="30"/>
        <v>0</v>
      </c>
      <c r="Z67" s="100">
        <f t="shared" ca="1" si="31"/>
        <v>0</v>
      </c>
      <c r="AA67" s="100">
        <f t="shared" ca="1" si="32"/>
        <v>0</v>
      </c>
      <c r="AB67" s="100">
        <f t="shared" ca="1" si="33"/>
        <v>0</v>
      </c>
      <c r="AC67" s="100">
        <f t="shared" ca="1" si="34"/>
        <v>0</v>
      </c>
      <c r="AD67" s="100">
        <f t="shared" ca="1" si="35"/>
        <v>0</v>
      </c>
      <c r="AE67" s="100">
        <f t="shared" ca="1" si="36"/>
        <v>0</v>
      </c>
      <c r="AF67" s="100">
        <f t="shared" ca="1" si="37"/>
        <v>0</v>
      </c>
      <c r="AG67" s="106">
        <f t="shared" ca="1" si="44"/>
        <v>0</v>
      </c>
      <c r="AH67" s="106">
        <f t="shared" ca="1" si="44"/>
        <v>0</v>
      </c>
      <c r="AI67" s="106">
        <f t="shared" ca="1" si="44"/>
        <v>0</v>
      </c>
      <c r="AJ67" s="111">
        <f t="shared" ca="1" si="44"/>
        <v>0</v>
      </c>
      <c r="AK67" s="2"/>
      <c r="AL67" s="1" t="str">
        <f t="shared" si="39"/>
        <v>OK</v>
      </c>
      <c r="AM67" s="1" t="str">
        <f t="shared" si="40"/>
        <v>OK</v>
      </c>
      <c r="AN67" s="1" t="str">
        <f t="shared" si="41"/>
        <v>OK</v>
      </c>
      <c r="AO67" s="1" t="str">
        <f t="shared" si="42"/>
        <v>OK</v>
      </c>
      <c r="AP67" s="1" t="str">
        <f t="shared" si="43"/>
        <v>OK</v>
      </c>
    </row>
    <row r="68" spans="1:42" s="1" customFormat="1" ht="13.5">
      <c r="A68" s="2">
        <v>64</v>
      </c>
      <c r="B68" s="7">
        <f t="shared" ca="1" si="14"/>
        <v>0</v>
      </c>
      <c r="C68" s="94">
        <f t="shared" ca="1" si="15"/>
        <v>0</v>
      </c>
      <c r="D68" s="95">
        <f t="shared" ca="1" si="1"/>
        <v>0</v>
      </c>
      <c r="E68" s="94">
        <f t="shared" ca="1" si="16"/>
        <v>0</v>
      </c>
      <c r="F68" s="95">
        <f t="shared" ca="1" si="2"/>
        <v>0</v>
      </c>
      <c r="G68" s="94">
        <f t="shared" ca="1" si="3"/>
        <v>0</v>
      </c>
      <c r="H68" s="95">
        <f t="shared" ca="1" si="4"/>
        <v>0</v>
      </c>
      <c r="I68" s="94">
        <f t="shared" ca="1" si="5"/>
        <v>0</v>
      </c>
      <c r="J68" s="95">
        <f t="shared" ca="1" si="13"/>
        <v>0</v>
      </c>
      <c r="K68" s="100">
        <f t="shared" ca="1" si="6"/>
        <v>0</v>
      </c>
      <c r="L68" s="100">
        <f t="shared" ca="1" si="17"/>
        <v>0</v>
      </c>
      <c r="M68" s="100">
        <f t="shared" ca="1" si="18"/>
        <v>0</v>
      </c>
      <c r="N68" s="100">
        <f t="shared" ca="1" si="19"/>
        <v>0</v>
      </c>
      <c r="O68" s="100">
        <f t="shared" ca="1" si="20"/>
        <v>0</v>
      </c>
      <c r="P68" s="100">
        <f t="shared" ca="1" si="21"/>
        <v>0</v>
      </c>
      <c r="Q68" s="100">
        <f t="shared" ca="1" si="22"/>
        <v>0</v>
      </c>
      <c r="R68" s="100">
        <f t="shared" ca="1" si="23"/>
        <v>0</v>
      </c>
      <c r="S68" s="100">
        <f t="shared" ca="1" si="24"/>
        <v>0</v>
      </c>
      <c r="T68" s="100">
        <f t="shared" ca="1" si="25"/>
        <v>0</v>
      </c>
      <c r="U68" s="100">
        <f t="shared" ca="1" si="26"/>
        <v>0</v>
      </c>
      <c r="V68" s="100">
        <f t="shared" ca="1" si="27"/>
        <v>0</v>
      </c>
      <c r="W68" s="100">
        <f t="shared" ca="1" si="28"/>
        <v>0</v>
      </c>
      <c r="X68" s="100">
        <f t="shared" ca="1" si="29"/>
        <v>0</v>
      </c>
      <c r="Y68" s="100">
        <f t="shared" ca="1" si="30"/>
        <v>0</v>
      </c>
      <c r="Z68" s="100">
        <f t="shared" ca="1" si="31"/>
        <v>0</v>
      </c>
      <c r="AA68" s="100">
        <f t="shared" ca="1" si="32"/>
        <v>0</v>
      </c>
      <c r="AB68" s="100">
        <f t="shared" ca="1" si="33"/>
        <v>0</v>
      </c>
      <c r="AC68" s="100">
        <f t="shared" ca="1" si="34"/>
        <v>0</v>
      </c>
      <c r="AD68" s="100">
        <f t="shared" ca="1" si="35"/>
        <v>0</v>
      </c>
      <c r="AE68" s="100">
        <f t="shared" ca="1" si="36"/>
        <v>0</v>
      </c>
      <c r="AF68" s="100">
        <f t="shared" ca="1" si="37"/>
        <v>0</v>
      </c>
      <c r="AG68" s="106">
        <f t="shared" ca="1" si="44"/>
        <v>0</v>
      </c>
      <c r="AH68" s="106">
        <f t="shared" ca="1" si="44"/>
        <v>0</v>
      </c>
      <c r="AI68" s="106">
        <f t="shared" ca="1" si="44"/>
        <v>0</v>
      </c>
      <c r="AJ68" s="111">
        <f t="shared" ca="1" si="44"/>
        <v>0</v>
      </c>
      <c r="AK68" s="2"/>
      <c r="AL68" s="1" t="str">
        <f t="shared" si="39"/>
        <v>OK</v>
      </c>
      <c r="AM68" s="1" t="str">
        <f t="shared" si="40"/>
        <v>OK</v>
      </c>
      <c r="AN68" s="1" t="str">
        <f t="shared" si="41"/>
        <v>OK</v>
      </c>
      <c r="AO68" s="1" t="str">
        <f t="shared" si="42"/>
        <v>OK</v>
      </c>
      <c r="AP68" s="1" t="str">
        <f t="shared" si="43"/>
        <v>OK</v>
      </c>
    </row>
    <row r="69" spans="1:42" s="1" customFormat="1" ht="13.5">
      <c r="A69" s="2">
        <v>65</v>
      </c>
      <c r="B69" s="7">
        <f t="shared" ca="1" si="14"/>
        <v>0</v>
      </c>
      <c r="C69" s="94">
        <f t="shared" ca="1" si="15"/>
        <v>0</v>
      </c>
      <c r="D69" s="95">
        <f t="shared" ca="1" si="1"/>
        <v>0</v>
      </c>
      <c r="E69" s="94">
        <f t="shared" ca="1" si="16"/>
        <v>0</v>
      </c>
      <c r="F69" s="95">
        <f t="shared" ca="1" si="2"/>
        <v>0</v>
      </c>
      <c r="G69" s="94">
        <f t="shared" ca="1" si="3"/>
        <v>0</v>
      </c>
      <c r="H69" s="95">
        <f t="shared" ca="1" si="4"/>
        <v>0</v>
      </c>
      <c r="I69" s="94">
        <f t="shared" ca="1" si="5"/>
        <v>0</v>
      </c>
      <c r="J69" s="95">
        <f t="shared" ca="1" si="13"/>
        <v>0</v>
      </c>
      <c r="K69" s="100">
        <f t="shared" ca="1" si="6"/>
        <v>0</v>
      </c>
      <c r="L69" s="100">
        <f t="shared" ca="1" si="17"/>
        <v>0</v>
      </c>
      <c r="M69" s="100">
        <f t="shared" ca="1" si="18"/>
        <v>0</v>
      </c>
      <c r="N69" s="100">
        <f t="shared" ca="1" si="19"/>
        <v>0</v>
      </c>
      <c r="O69" s="100">
        <f t="shared" ca="1" si="20"/>
        <v>0</v>
      </c>
      <c r="P69" s="100">
        <f t="shared" ca="1" si="21"/>
        <v>0</v>
      </c>
      <c r="Q69" s="100">
        <f t="shared" ca="1" si="22"/>
        <v>0</v>
      </c>
      <c r="R69" s="100">
        <f t="shared" ca="1" si="23"/>
        <v>0</v>
      </c>
      <c r="S69" s="100">
        <f t="shared" ca="1" si="24"/>
        <v>0</v>
      </c>
      <c r="T69" s="100">
        <f t="shared" ca="1" si="25"/>
        <v>0</v>
      </c>
      <c r="U69" s="100">
        <f t="shared" ca="1" si="26"/>
        <v>0</v>
      </c>
      <c r="V69" s="100">
        <f t="shared" ca="1" si="27"/>
        <v>0</v>
      </c>
      <c r="W69" s="100">
        <f t="shared" ca="1" si="28"/>
        <v>0</v>
      </c>
      <c r="X69" s="100">
        <f t="shared" ca="1" si="29"/>
        <v>0</v>
      </c>
      <c r="Y69" s="100">
        <f t="shared" ca="1" si="30"/>
        <v>0</v>
      </c>
      <c r="Z69" s="100">
        <f t="shared" ca="1" si="31"/>
        <v>0</v>
      </c>
      <c r="AA69" s="100">
        <f t="shared" ca="1" si="32"/>
        <v>0</v>
      </c>
      <c r="AB69" s="100">
        <f t="shared" ca="1" si="33"/>
        <v>0</v>
      </c>
      <c r="AC69" s="100">
        <f t="shared" ca="1" si="34"/>
        <v>0</v>
      </c>
      <c r="AD69" s="100">
        <f t="shared" ca="1" si="35"/>
        <v>0</v>
      </c>
      <c r="AE69" s="100">
        <f t="shared" ca="1" si="36"/>
        <v>0</v>
      </c>
      <c r="AF69" s="100">
        <f t="shared" ca="1" si="37"/>
        <v>0</v>
      </c>
      <c r="AG69" s="106">
        <f t="shared" ca="1" si="44"/>
        <v>0</v>
      </c>
      <c r="AH69" s="106">
        <f t="shared" ca="1" si="44"/>
        <v>0</v>
      </c>
      <c r="AI69" s="106">
        <f t="shared" ca="1" si="44"/>
        <v>0</v>
      </c>
      <c r="AJ69" s="111">
        <f t="shared" ca="1" si="44"/>
        <v>0</v>
      </c>
      <c r="AK69" s="2"/>
      <c r="AL69" s="1" t="str">
        <f t="shared" si="39"/>
        <v>OK</v>
      </c>
      <c r="AM69" s="1" t="str">
        <f t="shared" si="40"/>
        <v>OK</v>
      </c>
      <c r="AN69" s="1" t="str">
        <f t="shared" si="41"/>
        <v>OK</v>
      </c>
      <c r="AO69" s="1" t="str">
        <f t="shared" si="42"/>
        <v>OK</v>
      </c>
      <c r="AP69" s="1" t="str">
        <f t="shared" si="43"/>
        <v>OK</v>
      </c>
    </row>
    <row r="70" spans="1:42" s="1" customFormat="1" ht="13.5">
      <c r="A70" s="2">
        <v>66</v>
      </c>
      <c r="B70" s="7">
        <f t="shared" ca="1" si="14"/>
        <v>0</v>
      </c>
      <c r="C70" s="94">
        <f t="shared" ca="1" si="15"/>
        <v>0</v>
      </c>
      <c r="D70" s="95">
        <f ca="1" t="shared" si="45" ref="D70:D104">IFERROR(INDIRECT($A70&amp;"!c$40",TRUE),"")</f>
        <v>0</v>
      </c>
      <c r="E70" s="94">
        <f t="shared" ca="1" si="16"/>
        <v>0</v>
      </c>
      <c r="F70" s="95">
        <f ca="1" t="shared" si="46" ref="F70:F104">IFERROR(INDIRECT($A70&amp;"!$c$37",TRUE),"")</f>
        <v>0</v>
      </c>
      <c r="G70" s="94">
        <f ca="1" t="shared" si="47" ref="G70:G104">IFERROR(INDIRECT($A70&amp;"!$B$38",TRUE),"")</f>
        <v>0</v>
      </c>
      <c r="H70" s="95">
        <f ca="1" t="shared" si="48" ref="H70:H104">IFERROR(INDIRECT($A70&amp;"!$c$38",TRUE),"")</f>
        <v>0</v>
      </c>
      <c r="I70" s="94">
        <f ca="1" t="shared" si="49" ref="I70:I104">IFERROR(INDIRECT($A70&amp;"!$B$39",TRUE),"")</f>
        <v>0</v>
      </c>
      <c r="J70" s="95">
        <f t="shared" ca="1" si="13"/>
        <v>0</v>
      </c>
      <c r="K70" s="100">
        <f ca="1" t="shared" si="50" ref="K70:K104">IFERROR(SUMIF(INDIRECT($A70&amp;"!d$23:d$34"),K$2,INDIRECT($A70&amp;"!g$23:g$34")),"")</f>
        <v>0</v>
      </c>
      <c r="L70" s="100">
        <f t="shared" ca="1" si="17"/>
        <v>0</v>
      </c>
      <c r="M70" s="100">
        <f t="shared" ca="1" si="18"/>
        <v>0</v>
      </c>
      <c r="N70" s="100">
        <f t="shared" ca="1" si="19"/>
        <v>0</v>
      </c>
      <c r="O70" s="100">
        <f t="shared" ca="1" si="20"/>
        <v>0</v>
      </c>
      <c r="P70" s="100">
        <f t="shared" ca="1" si="21"/>
        <v>0</v>
      </c>
      <c r="Q70" s="100">
        <f t="shared" ca="1" si="22"/>
        <v>0</v>
      </c>
      <c r="R70" s="100">
        <f t="shared" ca="1" si="23"/>
        <v>0</v>
      </c>
      <c r="S70" s="100">
        <f t="shared" ca="1" si="24"/>
        <v>0</v>
      </c>
      <c r="T70" s="100">
        <f t="shared" ca="1" si="25"/>
        <v>0</v>
      </c>
      <c r="U70" s="100">
        <f t="shared" ca="1" si="26"/>
        <v>0</v>
      </c>
      <c r="V70" s="100">
        <f t="shared" ca="1" si="27"/>
        <v>0</v>
      </c>
      <c r="W70" s="100">
        <f t="shared" ca="1" si="28"/>
        <v>0</v>
      </c>
      <c r="X70" s="100">
        <f t="shared" ca="1" si="29"/>
        <v>0</v>
      </c>
      <c r="Y70" s="100">
        <f t="shared" ca="1" si="30"/>
        <v>0</v>
      </c>
      <c r="Z70" s="100">
        <f t="shared" ca="1" si="31"/>
        <v>0</v>
      </c>
      <c r="AA70" s="100">
        <f t="shared" ca="1" si="32"/>
        <v>0</v>
      </c>
      <c r="AB70" s="100">
        <f t="shared" ca="1" si="33"/>
        <v>0</v>
      </c>
      <c r="AC70" s="100">
        <f t="shared" ca="1" si="34"/>
        <v>0</v>
      </c>
      <c r="AD70" s="100">
        <f t="shared" ca="1" si="35"/>
        <v>0</v>
      </c>
      <c r="AE70" s="100">
        <f t="shared" ca="1" si="36"/>
        <v>0</v>
      </c>
      <c r="AF70" s="100">
        <f t="shared" ca="1" si="37"/>
        <v>0</v>
      </c>
      <c r="AG70" s="106">
        <f t="shared" ca="1" si="44"/>
        <v>0</v>
      </c>
      <c r="AH70" s="106">
        <f t="shared" ca="1" si="44"/>
        <v>0</v>
      </c>
      <c r="AI70" s="106">
        <f t="shared" ca="1" si="44"/>
        <v>0</v>
      </c>
      <c r="AJ70" s="111">
        <f t="shared" ca="1" si="44"/>
        <v>0</v>
      </c>
      <c r="AK70" s="2"/>
      <c r="AL70" s="1" t="str">
        <f t="shared" si="39"/>
        <v>OK</v>
      </c>
      <c r="AM70" s="1" t="str">
        <f t="shared" si="40"/>
        <v>OK</v>
      </c>
      <c r="AN70" s="1" t="str">
        <f t="shared" si="41"/>
        <v>OK</v>
      </c>
      <c r="AO70" s="1" t="str">
        <f t="shared" si="42"/>
        <v>OK</v>
      </c>
      <c r="AP70" s="1" t="str">
        <f t="shared" si="43"/>
        <v>OK</v>
      </c>
    </row>
    <row r="71" spans="1:42" s="1" customFormat="1" ht="13.5">
      <c r="A71" s="2">
        <v>67</v>
      </c>
      <c r="B71" s="7">
        <f t="shared" ca="1" si="14"/>
        <v>0</v>
      </c>
      <c r="C71" s="94">
        <f t="shared" ca="1" si="15"/>
        <v>0</v>
      </c>
      <c r="D71" s="95">
        <f t="shared" ca="1" si="45"/>
        <v>0</v>
      </c>
      <c r="E71" s="94">
        <f t="shared" ca="1" si="16"/>
        <v>0</v>
      </c>
      <c r="F71" s="95">
        <f t="shared" ca="1" si="46"/>
        <v>0</v>
      </c>
      <c r="G71" s="94">
        <f t="shared" ca="1" si="47"/>
        <v>0</v>
      </c>
      <c r="H71" s="95">
        <f t="shared" ca="1" si="48"/>
        <v>0</v>
      </c>
      <c r="I71" s="94">
        <f t="shared" ca="1" si="49"/>
        <v>0</v>
      </c>
      <c r="J71" s="95">
        <f ca="1" t="shared" si="51" ref="J71:J104">IFERROR(INDIRECT($A71&amp;"!$c$39",TRUE),"")</f>
        <v>0</v>
      </c>
      <c r="K71" s="100">
        <f t="shared" ca="1" si="50"/>
        <v>0</v>
      </c>
      <c r="L71" s="100">
        <f t="shared" ca="1" si="17"/>
        <v>0</v>
      </c>
      <c r="M71" s="100">
        <f t="shared" ca="1" si="18"/>
        <v>0</v>
      </c>
      <c r="N71" s="100">
        <f t="shared" ca="1" si="19"/>
        <v>0</v>
      </c>
      <c r="O71" s="100">
        <f t="shared" ca="1" si="20"/>
        <v>0</v>
      </c>
      <c r="P71" s="100">
        <f t="shared" ca="1" si="21"/>
        <v>0</v>
      </c>
      <c r="Q71" s="100">
        <f t="shared" ca="1" si="22"/>
        <v>0</v>
      </c>
      <c r="R71" s="100">
        <f t="shared" ca="1" si="23"/>
        <v>0</v>
      </c>
      <c r="S71" s="100">
        <f t="shared" ca="1" si="24"/>
        <v>0</v>
      </c>
      <c r="T71" s="100">
        <f t="shared" ca="1" si="25"/>
        <v>0</v>
      </c>
      <c r="U71" s="100">
        <f t="shared" ca="1" si="26"/>
        <v>0</v>
      </c>
      <c r="V71" s="100">
        <f t="shared" ca="1" si="27"/>
        <v>0</v>
      </c>
      <c r="W71" s="100">
        <f t="shared" ca="1" si="28"/>
        <v>0</v>
      </c>
      <c r="X71" s="100">
        <f t="shared" ca="1" si="29"/>
        <v>0</v>
      </c>
      <c r="Y71" s="100">
        <f t="shared" ca="1" si="30"/>
        <v>0</v>
      </c>
      <c r="Z71" s="100">
        <f t="shared" ca="1" si="31"/>
        <v>0</v>
      </c>
      <c r="AA71" s="100">
        <f t="shared" ca="1" si="32"/>
        <v>0</v>
      </c>
      <c r="AB71" s="100">
        <f t="shared" ca="1" si="33"/>
        <v>0</v>
      </c>
      <c r="AC71" s="100">
        <f t="shared" ca="1" si="34"/>
        <v>0</v>
      </c>
      <c r="AD71" s="100">
        <f t="shared" ca="1" si="35"/>
        <v>0</v>
      </c>
      <c r="AE71" s="100">
        <f t="shared" ca="1" si="36"/>
        <v>0</v>
      </c>
      <c r="AF71" s="100">
        <f t="shared" ca="1" si="37"/>
        <v>0</v>
      </c>
      <c r="AG71" s="106">
        <f t="shared" ca="1" si="44"/>
        <v>0</v>
      </c>
      <c r="AH71" s="106">
        <f t="shared" ca="1" si="44"/>
        <v>0</v>
      </c>
      <c r="AI71" s="106">
        <f t="shared" ca="1" si="44"/>
        <v>0</v>
      </c>
      <c r="AJ71" s="111">
        <f t="shared" ca="1" si="44"/>
        <v>0</v>
      </c>
      <c r="AK71" s="2"/>
      <c r="AL71" s="1" t="str">
        <f t="shared" si="39"/>
        <v>OK</v>
      </c>
      <c r="AM71" s="1" t="str">
        <f t="shared" si="40"/>
        <v>OK</v>
      </c>
      <c r="AN71" s="1" t="str">
        <f t="shared" si="41"/>
        <v>OK</v>
      </c>
      <c r="AO71" s="1" t="str">
        <f t="shared" si="42"/>
        <v>OK</v>
      </c>
      <c r="AP71" s="1" t="str">
        <f t="shared" si="43"/>
        <v>OK</v>
      </c>
    </row>
    <row r="72" spans="1:42" s="1" customFormat="1" ht="13.5">
      <c r="A72" s="2">
        <v>68</v>
      </c>
      <c r="B72" s="7">
        <f t="shared" ca="1" si="14"/>
        <v>0</v>
      </c>
      <c r="C72" s="94">
        <f t="shared" ca="1" si="15"/>
        <v>0</v>
      </c>
      <c r="D72" s="95">
        <f t="shared" ca="1" si="45"/>
        <v>0</v>
      </c>
      <c r="E72" s="94">
        <f t="shared" ca="1" si="16"/>
        <v>0</v>
      </c>
      <c r="F72" s="95">
        <f t="shared" ca="1" si="46"/>
        <v>0</v>
      </c>
      <c r="G72" s="94">
        <f t="shared" ca="1" si="47"/>
        <v>0</v>
      </c>
      <c r="H72" s="95">
        <f t="shared" ca="1" si="48"/>
        <v>0</v>
      </c>
      <c r="I72" s="94">
        <f t="shared" ca="1" si="49"/>
        <v>0</v>
      </c>
      <c r="J72" s="95">
        <f t="shared" ca="1" si="51"/>
        <v>0</v>
      </c>
      <c r="K72" s="100">
        <f t="shared" ca="1" si="50"/>
        <v>0</v>
      </c>
      <c r="L72" s="100">
        <f t="shared" ca="1" si="17"/>
        <v>0</v>
      </c>
      <c r="M72" s="100">
        <f t="shared" ca="1" si="18"/>
        <v>0</v>
      </c>
      <c r="N72" s="100">
        <f t="shared" ca="1" si="19"/>
        <v>0</v>
      </c>
      <c r="O72" s="100">
        <f t="shared" ca="1" si="20"/>
        <v>0</v>
      </c>
      <c r="P72" s="100">
        <f t="shared" ca="1" si="21"/>
        <v>0</v>
      </c>
      <c r="Q72" s="100">
        <f t="shared" ca="1" si="22"/>
        <v>0</v>
      </c>
      <c r="R72" s="100">
        <f t="shared" ca="1" si="23"/>
        <v>0</v>
      </c>
      <c r="S72" s="100">
        <f t="shared" ca="1" si="24"/>
        <v>0</v>
      </c>
      <c r="T72" s="100">
        <f t="shared" ca="1" si="25"/>
        <v>0</v>
      </c>
      <c r="U72" s="100">
        <f t="shared" ca="1" si="26"/>
        <v>0</v>
      </c>
      <c r="V72" s="100">
        <f t="shared" ca="1" si="27"/>
        <v>0</v>
      </c>
      <c r="W72" s="100">
        <f t="shared" ca="1" si="28"/>
        <v>0</v>
      </c>
      <c r="X72" s="100">
        <f t="shared" ca="1" si="29"/>
        <v>0</v>
      </c>
      <c r="Y72" s="100">
        <f t="shared" ca="1" si="30"/>
        <v>0</v>
      </c>
      <c r="Z72" s="100">
        <f t="shared" ca="1" si="31"/>
        <v>0</v>
      </c>
      <c r="AA72" s="100">
        <f t="shared" ca="1" si="32"/>
        <v>0</v>
      </c>
      <c r="AB72" s="100">
        <f t="shared" ca="1" si="33"/>
        <v>0</v>
      </c>
      <c r="AC72" s="100">
        <f t="shared" ca="1" si="34"/>
        <v>0</v>
      </c>
      <c r="AD72" s="100">
        <f t="shared" ca="1" si="35"/>
        <v>0</v>
      </c>
      <c r="AE72" s="100">
        <f t="shared" ca="1" si="36"/>
        <v>0</v>
      </c>
      <c r="AF72" s="100">
        <f t="shared" ca="1" si="37"/>
        <v>0</v>
      </c>
      <c r="AG72" s="106">
        <f t="shared" ca="1" si="44"/>
        <v>0</v>
      </c>
      <c r="AH72" s="106">
        <f t="shared" ca="1" si="44"/>
        <v>0</v>
      </c>
      <c r="AI72" s="106">
        <f t="shared" ca="1" si="44"/>
        <v>0</v>
      </c>
      <c r="AJ72" s="111">
        <f t="shared" ca="1" si="44"/>
        <v>0</v>
      </c>
      <c r="AK72" s="2"/>
      <c r="AL72" s="1" t="str">
        <f t="shared" si="39"/>
        <v>OK</v>
      </c>
      <c r="AM72" s="1" t="str">
        <f t="shared" si="40"/>
        <v>OK</v>
      </c>
      <c r="AN72" s="1" t="str">
        <f t="shared" si="41"/>
        <v>OK</v>
      </c>
      <c r="AO72" s="1" t="str">
        <f t="shared" si="42"/>
        <v>OK</v>
      </c>
      <c r="AP72" s="1" t="str">
        <f t="shared" si="43"/>
        <v>OK</v>
      </c>
    </row>
    <row r="73" spans="1:42" s="1" customFormat="1" ht="13.5">
      <c r="A73" s="2">
        <v>69</v>
      </c>
      <c r="B73" s="7">
        <f t="shared" ca="1" si="14"/>
        <v>0</v>
      </c>
      <c r="C73" s="94">
        <f t="shared" ca="1" si="15"/>
        <v>0</v>
      </c>
      <c r="D73" s="95">
        <f t="shared" ca="1" si="45"/>
        <v>0</v>
      </c>
      <c r="E73" s="94">
        <f t="shared" ca="1" si="16"/>
        <v>0</v>
      </c>
      <c r="F73" s="95">
        <f t="shared" ca="1" si="46"/>
        <v>0</v>
      </c>
      <c r="G73" s="94">
        <f t="shared" ca="1" si="47"/>
        <v>0</v>
      </c>
      <c r="H73" s="95">
        <f t="shared" ca="1" si="48"/>
        <v>0</v>
      </c>
      <c r="I73" s="94">
        <f t="shared" ca="1" si="49"/>
        <v>0</v>
      </c>
      <c r="J73" s="95">
        <f t="shared" ca="1" si="51"/>
        <v>0</v>
      </c>
      <c r="K73" s="100">
        <f t="shared" ca="1" si="50"/>
        <v>0</v>
      </c>
      <c r="L73" s="100">
        <f t="shared" ca="1" si="17"/>
        <v>0</v>
      </c>
      <c r="M73" s="100">
        <f t="shared" ca="1" si="18"/>
        <v>0</v>
      </c>
      <c r="N73" s="100">
        <f t="shared" ca="1" si="19"/>
        <v>0</v>
      </c>
      <c r="O73" s="100">
        <f t="shared" ca="1" si="20"/>
        <v>0</v>
      </c>
      <c r="P73" s="100">
        <f t="shared" ca="1" si="21"/>
        <v>0</v>
      </c>
      <c r="Q73" s="100">
        <f t="shared" ca="1" si="22"/>
        <v>0</v>
      </c>
      <c r="R73" s="100">
        <f t="shared" ca="1" si="23"/>
        <v>0</v>
      </c>
      <c r="S73" s="100">
        <f t="shared" ca="1" si="24"/>
        <v>0</v>
      </c>
      <c r="T73" s="100">
        <f t="shared" ca="1" si="25"/>
        <v>0</v>
      </c>
      <c r="U73" s="100">
        <f t="shared" ca="1" si="26"/>
        <v>0</v>
      </c>
      <c r="V73" s="100">
        <f t="shared" ca="1" si="27"/>
        <v>0</v>
      </c>
      <c r="W73" s="100">
        <f t="shared" ca="1" si="28"/>
        <v>0</v>
      </c>
      <c r="X73" s="100">
        <f t="shared" ca="1" si="29"/>
        <v>0</v>
      </c>
      <c r="Y73" s="100">
        <f t="shared" ca="1" si="30"/>
        <v>0</v>
      </c>
      <c r="Z73" s="100">
        <f t="shared" ca="1" si="31"/>
        <v>0</v>
      </c>
      <c r="AA73" s="100">
        <f t="shared" ca="1" si="32"/>
        <v>0</v>
      </c>
      <c r="AB73" s="100">
        <f t="shared" ca="1" si="33"/>
        <v>0</v>
      </c>
      <c r="AC73" s="100">
        <f t="shared" ca="1" si="34"/>
        <v>0</v>
      </c>
      <c r="AD73" s="100">
        <f t="shared" ca="1" si="35"/>
        <v>0</v>
      </c>
      <c r="AE73" s="100">
        <f t="shared" ca="1" si="36"/>
        <v>0</v>
      </c>
      <c r="AF73" s="100">
        <f t="shared" ca="1" si="37"/>
        <v>0</v>
      </c>
      <c r="AG73" s="106">
        <f t="shared" ca="1" si="44"/>
        <v>0</v>
      </c>
      <c r="AH73" s="106">
        <f t="shared" ca="1" si="44"/>
        <v>0</v>
      </c>
      <c r="AI73" s="106">
        <f t="shared" ca="1" si="44"/>
        <v>0</v>
      </c>
      <c r="AJ73" s="111">
        <f t="shared" ca="1" si="44"/>
        <v>0</v>
      </c>
      <c r="AK73" s="2"/>
      <c r="AL73" s="1" t="str">
        <f t="shared" si="39"/>
        <v>OK</v>
      </c>
      <c r="AM73" s="1" t="str">
        <f t="shared" si="40"/>
        <v>OK</v>
      </c>
      <c r="AN73" s="1" t="str">
        <f t="shared" si="41"/>
        <v>OK</v>
      </c>
      <c r="AO73" s="1" t="str">
        <f t="shared" si="42"/>
        <v>OK</v>
      </c>
      <c r="AP73" s="1" t="str">
        <f t="shared" si="43"/>
        <v>OK</v>
      </c>
    </row>
    <row r="74" spans="1:42" s="1" customFormat="1" ht="13.5">
      <c r="A74" s="2">
        <v>70</v>
      </c>
      <c r="B74" s="7">
        <f ca="1" t="shared" si="52" ref="B74:B104">IFERROR(INDIRECT($A74&amp;"!$B$3",TRUE),"")</f>
        <v>0</v>
      </c>
      <c r="C74" s="94">
        <f ca="1" t="shared" si="53" ref="C74:C104">IFERROR(INDIRECT($A74&amp;"!B$40",TRUE),"")</f>
        <v>0</v>
      </c>
      <c r="D74" s="95">
        <f t="shared" ca="1" si="45"/>
        <v>0</v>
      </c>
      <c r="E74" s="94">
        <f ca="1" t="shared" si="54" ref="E74:E104">IFERROR(INDIRECT($A74&amp;"!$B$37",TRUE),"")</f>
        <v>0</v>
      </c>
      <c r="F74" s="95">
        <f t="shared" ca="1" si="46"/>
        <v>0</v>
      </c>
      <c r="G74" s="94">
        <f t="shared" ca="1" si="47"/>
        <v>0</v>
      </c>
      <c r="H74" s="95">
        <f t="shared" ca="1" si="48"/>
        <v>0</v>
      </c>
      <c r="I74" s="94">
        <f t="shared" ca="1" si="49"/>
        <v>0</v>
      </c>
      <c r="J74" s="95">
        <f t="shared" ca="1" si="51"/>
        <v>0</v>
      </c>
      <c r="K74" s="100">
        <f t="shared" ca="1" si="50"/>
        <v>0</v>
      </c>
      <c r="L74" s="100">
        <f ca="1" t="shared" si="55" ref="L74:L104">IFERROR(SUMIF(INDIRECT($A74&amp;"!d$23:d$34"),K$2,INDIRECT($A74&amp;"!h$23:h$34")),"")</f>
        <v>0</v>
      </c>
      <c r="M74" s="100">
        <f ca="1" t="shared" si="56" ref="M74:M104">IFERROR(SUMIF(INDIRECT($A74&amp;"!d$23:d$34"),M$2,INDIRECT($A74&amp;"!g$23:g$34")),"")</f>
        <v>0</v>
      </c>
      <c r="N74" s="100">
        <f ca="1" t="shared" si="57" ref="N74:N104">IFERROR(SUMIF(INDIRECT($A74&amp;"!d$23:d$34"),M$2,INDIRECT($A74&amp;"!h$23:h$34")),"")</f>
        <v>0</v>
      </c>
      <c r="O74" s="100">
        <f ca="1" t="shared" si="58" ref="O74:O104">IFERROR(SUMIF(INDIRECT($A74&amp;"!d$23:d$34"),O$2,INDIRECT($A74&amp;"!g$23:g$34")),"")</f>
        <v>0</v>
      </c>
      <c r="P74" s="100">
        <f ca="1" t="shared" si="59" ref="P74:P104">IFERROR(SUMIF(INDIRECT($A74&amp;"!d$23:d$34"),O$2,INDIRECT($A74&amp;"!h$23:h$34")),"")</f>
        <v>0</v>
      </c>
      <c r="Q74" s="100">
        <f ca="1" t="shared" si="60" ref="Q74:Q104">IFERROR(SUMIF(INDIRECT($A74&amp;"!d$23:d$34"),Q$2,INDIRECT($A74&amp;"!g$23:g$34")),"")</f>
        <v>0</v>
      </c>
      <c r="R74" s="100">
        <f ca="1" t="shared" si="61" ref="R74:R104">IFERROR(SUMIF(INDIRECT($A74&amp;"!d$23:d$34"),Q$2,INDIRECT($A74&amp;"!h$23:h$34")),"")</f>
        <v>0</v>
      </c>
      <c r="S74" s="100">
        <f ca="1" t="shared" si="62" ref="S74:S104">IFERROR(SUMIF(INDIRECT($A74&amp;"!d$23:d$34"),S$2,INDIRECT($A74&amp;"!g$23:g$34")),"")</f>
        <v>0</v>
      </c>
      <c r="T74" s="100">
        <f ca="1" t="shared" si="63" ref="T74:T104">IFERROR(SUMIF(INDIRECT($A74&amp;"!d$23:d$34"),S$2,INDIRECT($A74&amp;"!h$23:h$34")),"")</f>
        <v>0</v>
      </c>
      <c r="U74" s="100">
        <f ca="1" t="shared" si="64" ref="U74:U104">IFERROR(SUMIF(INDIRECT($A74&amp;"!d$23:d$34"),U$2,INDIRECT($A74&amp;"!g$23:g$34")),"")</f>
        <v>0</v>
      </c>
      <c r="V74" s="100">
        <f ca="1" t="shared" si="65" ref="V74:V104">IFERROR(SUMIF(INDIRECT($A74&amp;"!d$23:d$34"),U$2,INDIRECT($A74&amp;"!h$23:h$34")),"")</f>
        <v>0</v>
      </c>
      <c r="W74" s="100">
        <f ca="1" t="shared" si="66" ref="W74:W104">IFERROR(SUMIF(INDIRECT($A74&amp;"!d$23:d$34"),W$2,INDIRECT($A74&amp;"!g$23:g$34")),"")</f>
        <v>0</v>
      </c>
      <c r="X74" s="100">
        <f ca="1" t="shared" si="67" ref="X74:X104">IFERROR(SUMIF(INDIRECT($A74&amp;"!d$23:d$34"),W$2,INDIRECT($A74&amp;"!h$23:h$34")),"")</f>
        <v>0</v>
      </c>
      <c r="Y74" s="100">
        <f ca="1" t="shared" si="68" ref="Y74:Y104">IFERROR(SUMIF(INDIRECT($A74&amp;"!d$23:d$34"),Y$2,INDIRECT($A74&amp;"!g$23:g$34")),"")</f>
        <v>0</v>
      </c>
      <c r="Z74" s="100">
        <f ca="1" t="shared" si="69" ref="Z74:Z104">IFERROR(SUMIF(INDIRECT($A74&amp;"!d$23:d$34"),Y$2,INDIRECT($A74&amp;"!h$23:h$34")),"")</f>
        <v>0</v>
      </c>
      <c r="AA74" s="100">
        <f ca="1" t="shared" si="70" ref="AA74:AA104">IFERROR(SUMIF(INDIRECT($A74&amp;"!d$23:d$34"),AA$2,INDIRECT($A74&amp;"!g$23:g$34")),"")</f>
        <v>0</v>
      </c>
      <c r="AB74" s="100">
        <f ca="1" t="shared" si="71" ref="AB74:AB104">IFERROR(SUMIF(INDIRECT($A74&amp;"!d$23:d$34"),AA$2,INDIRECT($A74&amp;"!h$23:h$34")),"")</f>
        <v>0</v>
      </c>
      <c r="AC74" s="100">
        <f ca="1" t="shared" si="72" ref="AC74:AC104">IFERROR(SUMIF(INDIRECT($A74&amp;"!d$23:d$34"),AC$2,INDIRECT($A74&amp;"!g$23:g$34")),"")</f>
        <v>0</v>
      </c>
      <c r="AD74" s="100">
        <f ca="1" t="shared" si="73" ref="AD74:AD104">IFERROR(SUMIF(INDIRECT($A74&amp;"!d$23:d$34"),AC$2,INDIRECT($A74&amp;"!h$23:h$34")),"")</f>
        <v>0</v>
      </c>
      <c r="AE74" s="100">
        <f ca="1" t="shared" si="74" ref="AE74:AE104">IFERROR(SUMIF(INDIRECT($A74&amp;"!d$23:d$34"),AE$2,INDIRECT($A74&amp;"!g$23:g$34")),"")</f>
        <v>0</v>
      </c>
      <c r="AF74" s="100">
        <f ca="1" t="shared" si="75" ref="AF74:AF104">IFERROR(SUMIF(INDIRECT($A74&amp;"!d$23:d$34"),AE$2,INDIRECT($A74&amp;"!h$23:h$34")),"")</f>
        <v>0</v>
      </c>
      <c r="AG74" s="106">
        <f ca="1" t="shared" si="76" ref="AG74:AJ104">IFERROR(SUMIF(INDIRECT($A74&amp;"!d$23:d$34"),AG$2,INDIRECT($A74&amp;"!h$23:h$34")),"")</f>
        <v>0</v>
      </c>
      <c r="AH74" s="106">
        <f t="shared" ca="1" si="76"/>
        <v>0</v>
      </c>
      <c r="AI74" s="106">
        <f t="shared" ca="1" si="76"/>
        <v>0</v>
      </c>
      <c r="AJ74" s="111">
        <f t="shared" ca="1" si="76"/>
        <v>0</v>
      </c>
      <c r="AK74" s="2"/>
      <c r="AL74" s="1" t="str">
        <f t="shared" si="77" ref="AL74:AL104">IF(C74=(E74+G74+I74),"OK","NG")</f>
        <v>OK</v>
      </c>
      <c r="AM74" s="1" t="str">
        <f t="shared" si="78" ref="AM74:AM104">IF(D74=(F74+H74+J74),"OK","NG")</f>
        <v>OK</v>
      </c>
      <c r="AN74" s="1" t="str">
        <f t="shared" si="79" ref="AN74:AN104">IF(E74=(L74+N74+P74+R74+T74+V74+X74+Z74+AB74+AD74+AF74),"OK","NG")</f>
        <v>OK</v>
      </c>
      <c r="AO74" s="1" t="str">
        <f t="shared" si="80" ref="AO74:AO104">IF(G74=(AG74+AH74+AI74),"OK","NG")</f>
        <v>OK</v>
      </c>
      <c r="AP74" s="1" t="str">
        <f t="shared" si="81" ref="AP74:AP104">IF(I74=AJ74,"OK","NG")</f>
        <v>OK</v>
      </c>
    </row>
    <row r="75" spans="1:42" s="1" customFormat="1" ht="13.5">
      <c r="A75" s="2">
        <v>71</v>
      </c>
      <c r="B75" s="7">
        <f t="shared" ca="1" si="52"/>
        <v>0</v>
      </c>
      <c r="C75" s="94">
        <f t="shared" ca="1" si="53"/>
        <v>0</v>
      </c>
      <c r="D75" s="95">
        <f t="shared" ca="1" si="45"/>
        <v>0</v>
      </c>
      <c r="E75" s="94">
        <f t="shared" ca="1" si="54"/>
        <v>0</v>
      </c>
      <c r="F75" s="95">
        <f t="shared" ca="1" si="46"/>
        <v>0</v>
      </c>
      <c r="G75" s="94">
        <f t="shared" ca="1" si="47"/>
        <v>0</v>
      </c>
      <c r="H75" s="95">
        <f t="shared" ca="1" si="48"/>
        <v>0</v>
      </c>
      <c r="I75" s="94">
        <f t="shared" ca="1" si="49"/>
        <v>0</v>
      </c>
      <c r="J75" s="95">
        <f t="shared" ca="1" si="51"/>
        <v>0</v>
      </c>
      <c r="K75" s="100">
        <f t="shared" ca="1" si="50"/>
        <v>0</v>
      </c>
      <c r="L75" s="100">
        <f t="shared" ca="1" si="55"/>
        <v>0</v>
      </c>
      <c r="M75" s="100">
        <f t="shared" ca="1" si="56"/>
        <v>0</v>
      </c>
      <c r="N75" s="100">
        <f t="shared" ca="1" si="57"/>
        <v>0</v>
      </c>
      <c r="O75" s="100">
        <f t="shared" ca="1" si="58"/>
        <v>0</v>
      </c>
      <c r="P75" s="100">
        <f t="shared" ca="1" si="59"/>
        <v>0</v>
      </c>
      <c r="Q75" s="100">
        <f t="shared" ca="1" si="60"/>
        <v>0</v>
      </c>
      <c r="R75" s="100">
        <f t="shared" ca="1" si="61"/>
        <v>0</v>
      </c>
      <c r="S75" s="100">
        <f t="shared" ca="1" si="62"/>
        <v>0</v>
      </c>
      <c r="T75" s="100">
        <f t="shared" ca="1" si="63"/>
        <v>0</v>
      </c>
      <c r="U75" s="100">
        <f t="shared" ca="1" si="64"/>
        <v>0</v>
      </c>
      <c r="V75" s="100">
        <f t="shared" ca="1" si="65"/>
        <v>0</v>
      </c>
      <c r="W75" s="100">
        <f t="shared" ca="1" si="66"/>
        <v>0</v>
      </c>
      <c r="X75" s="100">
        <f t="shared" ca="1" si="67"/>
        <v>0</v>
      </c>
      <c r="Y75" s="100">
        <f t="shared" ca="1" si="68"/>
        <v>0</v>
      </c>
      <c r="Z75" s="100">
        <f t="shared" ca="1" si="69"/>
        <v>0</v>
      </c>
      <c r="AA75" s="100">
        <f t="shared" ca="1" si="70"/>
        <v>0</v>
      </c>
      <c r="AB75" s="100">
        <f t="shared" ca="1" si="71"/>
        <v>0</v>
      </c>
      <c r="AC75" s="100">
        <f t="shared" ca="1" si="72"/>
        <v>0</v>
      </c>
      <c r="AD75" s="100">
        <f t="shared" ca="1" si="73"/>
        <v>0</v>
      </c>
      <c r="AE75" s="100">
        <f t="shared" ca="1" si="74"/>
        <v>0</v>
      </c>
      <c r="AF75" s="100">
        <f t="shared" ca="1" si="75"/>
        <v>0</v>
      </c>
      <c r="AG75" s="106">
        <f t="shared" ca="1" si="76"/>
        <v>0</v>
      </c>
      <c r="AH75" s="106">
        <f t="shared" ca="1" si="76"/>
        <v>0</v>
      </c>
      <c r="AI75" s="106">
        <f t="shared" ca="1" si="76"/>
        <v>0</v>
      </c>
      <c r="AJ75" s="111">
        <f t="shared" ca="1" si="76"/>
        <v>0</v>
      </c>
      <c r="AK75" s="2"/>
      <c r="AL75" s="1" t="str">
        <f t="shared" si="77"/>
        <v>OK</v>
      </c>
      <c r="AM75" s="1" t="str">
        <f t="shared" si="78"/>
        <v>OK</v>
      </c>
      <c r="AN75" s="1" t="str">
        <f t="shared" si="79"/>
        <v>OK</v>
      </c>
      <c r="AO75" s="1" t="str">
        <f t="shared" si="80"/>
        <v>OK</v>
      </c>
      <c r="AP75" s="1" t="str">
        <f t="shared" si="81"/>
        <v>OK</v>
      </c>
    </row>
    <row r="76" spans="1:42" s="1" customFormat="1" ht="13.5">
      <c r="A76" s="2">
        <v>72</v>
      </c>
      <c r="B76" s="7">
        <f t="shared" ca="1" si="52"/>
        <v>0</v>
      </c>
      <c r="C76" s="94">
        <f t="shared" ca="1" si="53"/>
        <v>0</v>
      </c>
      <c r="D76" s="95">
        <f t="shared" ca="1" si="45"/>
        <v>0</v>
      </c>
      <c r="E76" s="94">
        <f t="shared" ca="1" si="54"/>
        <v>0</v>
      </c>
      <c r="F76" s="95">
        <f t="shared" ca="1" si="46"/>
        <v>0</v>
      </c>
      <c r="G76" s="94">
        <f t="shared" ca="1" si="47"/>
        <v>0</v>
      </c>
      <c r="H76" s="95">
        <f t="shared" ca="1" si="48"/>
        <v>0</v>
      </c>
      <c r="I76" s="94">
        <f t="shared" ca="1" si="49"/>
        <v>0</v>
      </c>
      <c r="J76" s="95">
        <f t="shared" ca="1" si="51"/>
        <v>0</v>
      </c>
      <c r="K76" s="100">
        <f t="shared" ca="1" si="50"/>
        <v>0</v>
      </c>
      <c r="L76" s="100">
        <f t="shared" ca="1" si="55"/>
        <v>0</v>
      </c>
      <c r="M76" s="100">
        <f t="shared" ca="1" si="56"/>
        <v>0</v>
      </c>
      <c r="N76" s="100">
        <f t="shared" ca="1" si="57"/>
        <v>0</v>
      </c>
      <c r="O76" s="100">
        <f t="shared" ca="1" si="58"/>
        <v>0</v>
      </c>
      <c r="P76" s="100">
        <f t="shared" ca="1" si="59"/>
        <v>0</v>
      </c>
      <c r="Q76" s="100">
        <f t="shared" ca="1" si="60"/>
        <v>0</v>
      </c>
      <c r="R76" s="100">
        <f t="shared" ca="1" si="61"/>
        <v>0</v>
      </c>
      <c r="S76" s="100">
        <f t="shared" ca="1" si="62"/>
        <v>0</v>
      </c>
      <c r="T76" s="100">
        <f t="shared" ca="1" si="63"/>
        <v>0</v>
      </c>
      <c r="U76" s="100">
        <f t="shared" ca="1" si="64"/>
        <v>0</v>
      </c>
      <c r="V76" s="100">
        <f t="shared" ca="1" si="65"/>
        <v>0</v>
      </c>
      <c r="W76" s="100">
        <f t="shared" ca="1" si="66"/>
        <v>0</v>
      </c>
      <c r="X76" s="100">
        <f t="shared" ca="1" si="67"/>
        <v>0</v>
      </c>
      <c r="Y76" s="100">
        <f t="shared" ca="1" si="68"/>
        <v>0</v>
      </c>
      <c r="Z76" s="100">
        <f t="shared" ca="1" si="69"/>
        <v>0</v>
      </c>
      <c r="AA76" s="100">
        <f t="shared" ca="1" si="70"/>
        <v>0</v>
      </c>
      <c r="AB76" s="100">
        <f t="shared" ca="1" si="71"/>
        <v>0</v>
      </c>
      <c r="AC76" s="100">
        <f t="shared" ca="1" si="72"/>
        <v>0</v>
      </c>
      <c r="AD76" s="100">
        <f t="shared" ca="1" si="73"/>
        <v>0</v>
      </c>
      <c r="AE76" s="100">
        <f t="shared" ca="1" si="74"/>
        <v>0</v>
      </c>
      <c r="AF76" s="100">
        <f t="shared" ca="1" si="75"/>
        <v>0</v>
      </c>
      <c r="AG76" s="106">
        <f t="shared" ca="1" si="76"/>
        <v>0</v>
      </c>
      <c r="AH76" s="106">
        <f t="shared" ca="1" si="76"/>
        <v>0</v>
      </c>
      <c r="AI76" s="106">
        <f t="shared" ca="1" si="76"/>
        <v>0</v>
      </c>
      <c r="AJ76" s="111">
        <f t="shared" ca="1" si="76"/>
        <v>0</v>
      </c>
      <c r="AK76" s="2"/>
      <c r="AL76" s="1" t="str">
        <f t="shared" si="77"/>
        <v>OK</v>
      </c>
      <c r="AM76" s="1" t="str">
        <f t="shared" si="78"/>
        <v>OK</v>
      </c>
      <c r="AN76" s="1" t="str">
        <f t="shared" si="79"/>
        <v>OK</v>
      </c>
      <c r="AO76" s="1" t="str">
        <f t="shared" si="80"/>
        <v>OK</v>
      </c>
      <c r="AP76" s="1" t="str">
        <f t="shared" si="81"/>
        <v>OK</v>
      </c>
    </row>
    <row r="77" spans="1:42" s="1" customFormat="1" ht="13.5">
      <c r="A77" s="2">
        <v>73</v>
      </c>
      <c r="B77" s="7">
        <f t="shared" ca="1" si="52"/>
        <v>0</v>
      </c>
      <c r="C77" s="94">
        <f t="shared" ca="1" si="53"/>
        <v>0</v>
      </c>
      <c r="D77" s="95">
        <f t="shared" ca="1" si="45"/>
        <v>0</v>
      </c>
      <c r="E77" s="94">
        <f t="shared" ca="1" si="54"/>
        <v>0</v>
      </c>
      <c r="F77" s="95">
        <f t="shared" ca="1" si="46"/>
        <v>0</v>
      </c>
      <c r="G77" s="94">
        <f t="shared" ca="1" si="47"/>
        <v>0</v>
      </c>
      <c r="H77" s="95">
        <f t="shared" ca="1" si="48"/>
        <v>0</v>
      </c>
      <c r="I77" s="94">
        <f t="shared" ca="1" si="49"/>
        <v>0</v>
      </c>
      <c r="J77" s="95">
        <f t="shared" ca="1" si="51"/>
        <v>0</v>
      </c>
      <c r="K77" s="100">
        <f t="shared" ca="1" si="50"/>
        <v>0</v>
      </c>
      <c r="L77" s="100">
        <f t="shared" ca="1" si="55"/>
        <v>0</v>
      </c>
      <c r="M77" s="100">
        <f t="shared" ca="1" si="56"/>
        <v>0</v>
      </c>
      <c r="N77" s="100">
        <f t="shared" ca="1" si="57"/>
        <v>0</v>
      </c>
      <c r="O77" s="100">
        <f t="shared" ca="1" si="58"/>
        <v>0</v>
      </c>
      <c r="P77" s="100">
        <f t="shared" ca="1" si="59"/>
        <v>0</v>
      </c>
      <c r="Q77" s="100">
        <f t="shared" ca="1" si="60"/>
        <v>0</v>
      </c>
      <c r="R77" s="100">
        <f t="shared" ca="1" si="61"/>
        <v>0</v>
      </c>
      <c r="S77" s="100">
        <f t="shared" ca="1" si="62"/>
        <v>0</v>
      </c>
      <c r="T77" s="100">
        <f t="shared" ca="1" si="63"/>
        <v>0</v>
      </c>
      <c r="U77" s="100">
        <f t="shared" ca="1" si="64"/>
        <v>0</v>
      </c>
      <c r="V77" s="100">
        <f t="shared" ca="1" si="65"/>
        <v>0</v>
      </c>
      <c r="W77" s="100">
        <f t="shared" ca="1" si="66"/>
        <v>0</v>
      </c>
      <c r="X77" s="100">
        <f t="shared" ca="1" si="67"/>
        <v>0</v>
      </c>
      <c r="Y77" s="100">
        <f t="shared" ca="1" si="68"/>
        <v>0</v>
      </c>
      <c r="Z77" s="100">
        <f t="shared" ca="1" si="69"/>
        <v>0</v>
      </c>
      <c r="AA77" s="100">
        <f t="shared" ca="1" si="70"/>
        <v>0</v>
      </c>
      <c r="AB77" s="100">
        <f t="shared" ca="1" si="71"/>
        <v>0</v>
      </c>
      <c r="AC77" s="100">
        <f t="shared" ca="1" si="72"/>
        <v>0</v>
      </c>
      <c r="AD77" s="100">
        <f t="shared" ca="1" si="73"/>
        <v>0</v>
      </c>
      <c r="AE77" s="100">
        <f t="shared" ca="1" si="74"/>
        <v>0</v>
      </c>
      <c r="AF77" s="100">
        <f t="shared" ca="1" si="75"/>
        <v>0</v>
      </c>
      <c r="AG77" s="106">
        <f t="shared" ca="1" si="76"/>
        <v>0</v>
      </c>
      <c r="AH77" s="106">
        <f t="shared" ca="1" si="76"/>
        <v>0</v>
      </c>
      <c r="AI77" s="106">
        <f t="shared" ca="1" si="76"/>
        <v>0</v>
      </c>
      <c r="AJ77" s="111">
        <f t="shared" ca="1" si="76"/>
        <v>0</v>
      </c>
      <c r="AK77" s="2"/>
      <c r="AL77" s="1" t="str">
        <f t="shared" si="77"/>
        <v>OK</v>
      </c>
      <c r="AM77" s="1" t="str">
        <f t="shared" si="78"/>
        <v>OK</v>
      </c>
      <c r="AN77" s="1" t="str">
        <f t="shared" si="79"/>
        <v>OK</v>
      </c>
      <c r="AO77" s="1" t="str">
        <f t="shared" si="80"/>
        <v>OK</v>
      </c>
      <c r="AP77" s="1" t="str">
        <f t="shared" si="81"/>
        <v>OK</v>
      </c>
    </row>
    <row r="78" spans="1:42" s="1" customFormat="1" ht="13.5">
      <c r="A78" s="2">
        <v>74</v>
      </c>
      <c r="B78" s="7">
        <f t="shared" ca="1" si="52"/>
        <v>0</v>
      </c>
      <c r="C78" s="94">
        <f t="shared" ca="1" si="53"/>
        <v>0</v>
      </c>
      <c r="D78" s="95">
        <f t="shared" ca="1" si="45"/>
        <v>0</v>
      </c>
      <c r="E78" s="94">
        <f t="shared" ca="1" si="54"/>
        <v>0</v>
      </c>
      <c r="F78" s="95">
        <f t="shared" ca="1" si="46"/>
        <v>0</v>
      </c>
      <c r="G78" s="94">
        <f t="shared" ca="1" si="47"/>
        <v>0</v>
      </c>
      <c r="H78" s="95">
        <f t="shared" ca="1" si="48"/>
        <v>0</v>
      </c>
      <c r="I78" s="94">
        <f t="shared" ca="1" si="49"/>
        <v>0</v>
      </c>
      <c r="J78" s="95">
        <f t="shared" ca="1" si="51"/>
        <v>0</v>
      </c>
      <c r="K78" s="100">
        <f t="shared" ca="1" si="50"/>
        <v>0</v>
      </c>
      <c r="L78" s="100">
        <f t="shared" ca="1" si="55"/>
        <v>0</v>
      </c>
      <c r="M78" s="100">
        <f t="shared" ca="1" si="56"/>
        <v>0</v>
      </c>
      <c r="N78" s="100">
        <f t="shared" ca="1" si="57"/>
        <v>0</v>
      </c>
      <c r="O78" s="100">
        <f t="shared" ca="1" si="58"/>
        <v>0</v>
      </c>
      <c r="P78" s="100">
        <f t="shared" ca="1" si="59"/>
        <v>0</v>
      </c>
      <c r="Q78" s="100">
        <f t="shared" ca="1" si="60"/>
        <v>0</v>
      </c>
      <c r="R78" s="100">
        <f t="shared" ca="1" si="61"/>
        <v>0</v>
      </c>
      <c r="S78" s="100">
        <f t="shared" ca="1" si="62"/>
        <v>0</v>
      </c>
      <c r="T78" s="100">
        <f t="shared" ca="1" si="63"/>
        <v>0</v>
      </c>
      <c r="U78" s="100">
        <f t="shared" ca="1" si="64"/>
        <v>0</v>
      </c>
      <c r="V78" s="100">
        <f t="shared" ca="1" si="65"/>
        <v>0</v>
      </c>
      <c r="W78" s="100">
        <f t="shared" ca="1" si="66"/>
        <v>0</v>
      </c>
      <c r="X78" s="100">
        <f t="shared" ca="1" si="67"/>
        <v>0</v>
      </c>
      <c r="Y78" s="100">
        <f t="shared" ca="1" si="68"/>
        <v>0</v>
      </c>
      <c r="Z78" s="100">
        <f t="shared" ca="1" si="69"/>
        <v>0</v>
      </c>
      <c r="AA78" s="100">
        <f t="shared" ca="1" si="70"/>
        <v>0</v>
      </c>
      <c r="AB78" s="100">
        <f t="shared" ca="1" si="71"/>
        <v>0</v>
      </c>
      <c r="AC78" s="100">
        <f t="shared" ca="1" si="72"/>
        <v>0</v>
      </c>
      <c r="AD78" s="100">
        <f t="shared" ca="1" si="73"/>
        <v>0</v>
      </c>
      <c r="AE78" s="100">
        <f t="shared" ca="1" si="74"/>
        <v>0</v>
      </c>
      <c r="AF78" s="100">
        <f t="shared" ca="1" si="75"/>
        <v>0</v>
      </c>
      <c r="AG78" s="106">
        <f t="shared" ca="1" si="76"/>
        <v>0</v>
      </c>
      <c r="AH78" s="106">
        <f t="shared" ca="1" si="76"/>
        <v>0</v>
      </c>
      <c r="AI78" s="106">
        <f t="shared" ca="1" si="76"/>
        <v>0</v>
      </c>
      <c r="AJ78" s="111">
        <f t="shared" ca="1" si="76"/>
        <v>0</v>
      </c>
      <c r="AK78" s="2"/>
      <c r="AL78" s="1" t="str">
        <f t="shared" si="77"/>
        <v>OK</v>
      </c>
      <c r="AM78" s="1" t="str">
        <f t="shared" si="78"/>
        <v>OK</v>
      </c>
      <c r="AN78" s="1" t="str">
        <f t="shared" si="79"/>
        <v>OK</v>
      </c>
      <c r="AO78" s="1" t="str">
        <f t="shared" si="80"/>
        <v>OK</v>
      </c>
      <c r="AP78" s="1" t="str">
        <f t="shared" si="81"/>
        <v>OK</v>
      </c>
    </row>
    <row r="79" spans="1:42" s="1" customFormat="1" ht="13.5">
      <c r="A79" s="2">
        <v>75</v>
      </c>
      <c r="B79" s="7">
        <f t="shared" ca="1" si="52"/>
        <v>0</v>
      </c>
      <c r="C79" s="94">
        <f t="shared" ca="1" si="53"/>
        <v>0</v>
      </c>
      <c r="D79" s="95">
        <f t="shared" ca="1" si="45"/>
        <v>0</v>
      </c>
      <c r="E79" s="94">
        <f t="shared" ca="1" si="54"/>
        <v>0</v>
      </c>
      <c r="F79" s="95">
        <f t="shared" ca="1" si="46"/>
        <v>0</v>
      </c>
      <c r="G79" s="94">
        <f t="shared" ca="1" si="47"/>
        <v>0</v>
      </c>
      <c r="H79" s="95">
        <f t="shared" ca="1" si="48"/>
        <v>0</v>
      </c>
      <c r="I79" s="94">
        <f t="shared" ca="1" si="49"/>
        <v>0</v>
      </c>
      <c r="J79" s="95">
        <f t="shared" ca="1" si="51"/>
        <v>0</v>
      </c>
      <c r="K79" s="100">
        <f t="shared" ca="1" si="50"/>
        <v>0</v>
      </c>
      <c r="L79" s="100">
        <f t="shared" ca="1" si="55"/>
        <v>0</v>
      </c>
      <c r="M79" s="100">
        <f t="shared" ca="1" si="56"/>
        <v>0</v>
      </c>
      <c r="N79" s="100">
        <f t="shared" ca="1" si="57"/>
        <v>0</v>
      </c>
      <c r="O79" s="100">
        <f t="shared" ca="1" si="58"/>
        <v>0</v>
      </c>
      <c r="P79" s="100">
        <f t="shared" ca="1" si="59"/>
        <v>0</v>
      </c>
      <c r="Q79" s="100">
        <f t="shared" ca="1" si="60"/>
        <v>0</v>
      </c>
      <c r="R79" s="100">
        <f t="shared" ca="1" si="61"/>
        <v>0</v>
      </c>
      <c r="S79" s="100">
        <f t="shared" ca="1" si="62"/>
        <v>0</v>
      </c>
      <c r="T79" s="100">
        <f t="shared" ca="1" si="63"/>
        <v>0</v>
      </c>
      <c r="U79" s="100">
        <f t="shared" ca="1" si="64"/>
        <v>0</v>
      </c>
      <c r="V79" s="100">
        <f t="shared" ca="1" si="65"/>
        <v>0</v>
      </c>
      <c r="W79" s="100">
        <f t="shared" ca="1" si="66"/>
        <v>0</v>
      </c>
      <c r="X79" s="100">
        <f t="shared" ca="1" si="67"/>
        <v>0</v>
      </c>
      <c r="Y79" s="100">
        <f t="shared" ca="1" si="68"/>
        <v>0</v>
      </c>
      <c r="Z79" s="100">
        <f t="shared" ca="1" si="69"/>
        <v>0</v>
      </c>
      <c r="AA79" s="100">
        <f t="shared" ca="1" si="70"/>
        <v>0</v>
      </c>
      <c r="AB79" s="100">
        <f t="shared" ca="1" si="71"/>
        <v>0</v>
      </c>
      <c r="AC79" s="100">
        <f t="shared" ca="1" si="72"/>
        <v>0</v>
      </c>
      <c r="AD79" s="100">
        <f t="shared" ca="1" si="73"/>
        <v>0</v>
      </c>
      <c r="AE79" s="100">
        <f t="shared" ca="1" si="74"/>
        <v>0</v>
      </c>
      <c r="AF79" s="100">
        <f t="shared" ca="1" si="75"/>
        <v>0</v>
      </c>
      <c r="AG79" s="106">
        <f t="shared" ca="1" si="76"/>
        <v>0</v>
      </c>
      <c r="AH79" s="106">
        <f t="shared" ca="1" si="76"/>
        <v>0</v>
      </c>
      <c r="AI79" s="106">
        <f t="shared" ca="1" si="76"/>
        <v>0</v>
      </c>
      <c r="AJ79" s="111">
        <f t="shared" ca="1" si="76"/>
        <v>0</v>
      </c>
      <c r="AK79" s="2"/>
      <c r="AL79" s="1" t="str">
        <f t="shared" si="77"/>
        <v>OK</v>
      </c>
      <c r="AM79" s="1" t="str">
        <f t="shared" si="78"/>
        <v>OK</v>
      </c>
      <c r="AN79" s="1" t="str">
        <f t="shared" si="79"/>
        <v>OK</v>
      </c>
      <c r="AO79" s="1" t="str">
        <f t="shared" si="80"/>
        <v>OK</v>
      </c>
      <c r="AP79" s="1" t="str">
        <f t="shared" si="81"/>
        <v>OK</v>
      </c>
    </row>
    <row r="80" spans="1:42" s="1" customFormat="1" ht="13.5">
      <c r="A80" s="2">
        <v>76</v>
      </c>
      <c r="B80" s="7">
        <f t="shared" ca="1" si="52"/>
        <v>0</v>
      </c>
      <c r="C80" s="94">
        <f t="shared" ca="1" si="53"/>
        <v>0</v>
      </c>
      <c r="D80" s="95">
        <f t="shared" ca="1" si="45"/>
        <v>0</v>
      </c>
      <c r="E80" s="94">
        <f t="shared" ca="1" si="54"/>
        <v>0</v>
      </c>
      <c r="F80" s="95">
        <f t="shared" ca="1" si="46"/>
        <v>0</v>
      </c>
      <c r="G80" s="94">
        <f t="shared" ca="1" si="47"/>
        <v>0</v>
      </c>
      <c r="H80" s="95">
        <f t="shared" ca="1" si="48"/>
        <v>0</v>
      </c>
      <c r="I80" s="94">
        <f t="shared" ca="1" si="49"/>
        <v>0</v>
      </c>
      <c r="J80" s="95">
        <f t="shared" ca="1" si="51"/>
        <v>0</v>
      </c>
      <c r="K80" s="100">
        <f t="shared" ca="1" si="50"/>
        <v>0</v>
      </c>
      <c r="L80" s="100">
        <f t="shared" ca="1" si="55"/>
        <v>0</v>
      </c>
      <c r="M80" s="100">
        <f t="shared" ca="1" si="56"/>
        <v>0</v>
      </c>
      <c r="N80" s="100">
        <f t="shared" ca="1" si="57"/>
        <v>0</v>
      </c>
      <c r="O80" s="100">
        <f t="shared" ca="1" si="58"/>
        <v>0</v>
      </c>
      <c r="P80" s="100">
        <f t="shared" ca="1" si="59"/>
        <v>0</v>
      </c>
      <c r="Q80" s="100">
        <f t="shared" ca="1" si="60"/>
        <v>0</v>
      </c>
      <c r="R80" s="100">
        <f t="shared" ca="1" si="61"/>
        <v>0</v>
      </c>
      <c r="S80" s="100">
        <f t="shared" ca="1" si="62"/>
        <v>0</v>
      </c>
      <c r="T80" s="100">
        <f t="shared" ca="1" si="63"/>
        <v>0</v>
      </c>
      <c r="U80" s="100">
        <f t="shared" ca="1" si="64"/>
        <v>0</v>
      </c>
      <c r="V80" s="100">
        <f t="shared" ca="1" si="65"/>
        <v>0</v>
      </c>
      <c r="W80" s="100">
        <f t="shared" ca="1" si="66"/>
        <v>0</v>
      </c>
      <c r="X80" s="100">
        <f t="shared" ca="1" si="67"/>
        <v>0</v>
      </c>
      <c r="Y80" s="100">
        <f t="shared" ca="1" si="68"/>
        <v>0</v>
      </c>
      <c r="Z80" s="100">
        <f t="shared" ca="1" si="69"/>
        <v>0</v>
      </c>
      <c r="AA80" s="100">
        <f t="shared" ca="1" si="70"/>
        <v>0</v>
      </c>
      <c r="AB80" s="100">
        <f t="shared" ca="1" si="71"/>
        <v>0</v>
      </c>
      <c r="AC80" s="100">
        <f t="shared" ca="1" si="72"/>
        <v>0</v>
      </c>
      <c r="AD80" s="100">
        <f t="shared" ca="1" si="73"/>
        <v>0</v>
      </c>
      <c r="AE80" s="100">
        <f t="shared" ca="1" si="74"/>
        <v>0</v>
      </c>
      <c r="AF80" s="100">
        <f t="shared" ca="1" si="75"/>
        <v>0</v>
      </c>
      <c r="AG80" s="106">
        <f t="shared" ca="1" si="76"/>
        <v>0</v>
      </c>
      <c r="AH80" s="106">
        <f t="shared" ca="1" si="76"/>
        <v>0</v>
      </c>
      <c r="AI80" s="106">
        <f t="shared" ca="1" si="76"/>
        <v>0</v>
      </c>
      <c r="AJ80" s="111">
        <f t="shared" ca="1" si="76"/>
        <v>0</v>
      </c>
      <c r="AK80" s="2"/>
      <c r="AL80" s="1" t="str">
        <f t="shared" si="77"/>
        <v>OK</v>
      </c>
      <c r="AM80" s="1" t="str">
        <f t="shared" si="78"/>
        <v>OK</v>
      </c>
      <c r="AN80" s="1" t="str">
        <f t="shared" si="79"/>
        <v>OK</v>
      </c>
      <c r="AO80" s="1" t="str">
        <f t="shared" si="80"/>
        <v>OK</v>
      </c>
      <c r="AP80" s="1" t="str">
        <f t="shared" si="81"/>
        <v>OK</v>
      </c>
    </row>
    <row r="81" spans="1:42" s="1" customFormat="1" ht="13.5">
      <c r="A81" s="2">
        <v>77</v>
      </c>
      <c r="B81" s="7">
        <f t="shared" ca="1" si="52"/>
        <v>0</v>
      </c>
      <c r="C81" s="94">
        <f t="shared" ca="1" si="53"/>
        <v>0</v>
      </c>
      <c r="D81" s="95">
        <f t="shared" ca="1" si="45"/>
        <v>0</v>
      </c>
      <c r="E81" s="94">
        <f t="shared" ca="1" si="54"/>
        <v>0</v>
      </c>
      <c r="F81" s="95">
        <f t="shared" ca="1" si="46"/>
        <v>0</v>
      </c>
      <c r="G81" s="94">
        <f t="shared" ca="1" si="47"/>
        <v>0</v>
      </c>
      <c r="H81" s="95">
        <f t="shared" ca="1" si="48"/>
        <v>0</v>
      </c>
      <c r="I81" s="94">
        <f t="shared" ca="1" si="49"/>
        <v>0</v>
      </c>
      <c r="J81" s="95">
        <f t="shared" ca="1" si="51"/>
        <v>0</v>
      </c>
      <c r="K81" s="100">
        <f t="shared" ca="1" si="50"/>
        <v>0</v>
      </c>
      <c r="L81" s="100">
        <f t="shared" ca="1" si="55"/>
        <v>0</v>
      </c>
      <c r="M81" s="100">
        <f t="shared" ca="1" si="56"/>
        <v>0</v>
      </c>
      <c r="N81" s="100">
        <f t="shared" ca="1" si="57"/>
        <v>0</v>
      </c>
      <c r="O81" s="100">
        <f t="shared" ca="1" si="58"/>
        <v>0</v>
      </c>
      <c r="P81" s="100">
        <f t="shared" ca="1" si="59"/>
        <v>0</v>
      </c>
      <c r="Q81" s="100">
        <f t="shared" ca="1" si="60"/>
        <v>0</v>
      </c>
      <c r="R81" s="100">
        <f t="shared" ca="1" si="61"/>
        <v>0</v>
      </c>
      <c r="S81" s="100">
        <f t="shared" ca="1" si="62"/>
        <v>0</v>
      </c>
      <c r="T81" s="100">
        <f t="shared" ca="1" si="63"/>
        <v>0</v>
      </c>
      <c r="U81" s="100">
        <f t="shared" ca="1" si="64"/>
        <v>0</v>
      </c>
      <c r="V81" s="100">
        <f t="shared" ca="1" si="65"/>
        <v>0</v>
      </c>
      <c r="W81" s="100">
        <f t="shared" ca="1" si="66"/>
        <v>0</v>
      </c>
      <c r="X81" s="100">
        <f t="shared" ca="1" si="67"/>
        <v>0</v>
      </c>
      <c r="Y81" s="100">
        <f t="shared" ca="1" si="68"/>
        <v>0</v>
      </c>
      <c r="Z81" s="100">
        <f t="shared" ca="1" si="69"/>
        <v>0</v>
      </c>
      <c r="AA81" s="100">
        <f t="shared" ca="1" si="70"/>
        <v>0</v>
      </c>
      <c r="AB81" s="100">
        <f t="shared" ca="1" si="71"/>
        <v>0</v>
      </c>
      <c r="AC81" s="100">
        <f t="shared" ca="1" si="72"/>
        <v>0</v>
      </c>
      <c r="AD81" s="100">
        <f t="shared" ca="1" si="73"/>
        <v>0</v>
      </c>
      <c r="AE81" s="100">
        <f t="shared" ca="1" si="74"/>
        <v>0</v>
      </c>
      <c r="AF81" s="100">
        <f t="shared" ca="1" si="75"/>
        <v>0</v>
      </c>
      <c r="AG81" s="106">
        <f t="shared" ca="1" si="76"/>
        <v>0</v>
      </c>
      <c r="AH81" s="106">
        <f t="shared" ca="1" si="76"/>
        <v>0</v>
      </c>
      <c r="AI81" s="106">
        <f t="shared" ca="1" si="76"/>
        <v>0</v>
      </c>
      <c r="AJ81" s="111">
        <f t="shared" ca="1" si="76"/>
        <v>0</v>
      </c>
      <c r="AK81" s="2"/>
      <c r="AL81" s="1" t="str">
        <f t="shared" si="77"/>
        <v>OK</v>
      </c>
      <c r="AM81" s="1" t="str">
        <f t="shared" si="78"/>
        <v>OK</v>
      </c>
      <c r="AN81" s="1" t="str">
        <f t="shared" si="79"/>
        <v>OK</v>
      </c>
      <c r="AO81" s="1" t="str">
        <f t="shared" si="80"/>
        <v>OK</v>
      </c>
      <c r="AP81" s="1" t="str">
        <f t="shared" si="81"/>
        <v>OK</v>
      </c>
    </row>
    <row r="82" spans="1:42" s="1" customFormat="1" ht="13.5">
      <c r="A82" s="2">
        <v>78</v>
      </c>
      <c r="B82" s="7">
        <f t="shared" ca="1" si="52"/>
        <v>0</v>
      </c>
      <c r="C82" s="94">
        <f t="shared" ca="1" si="53"/>
        <v>0</v>
      </c>
      <c r="D82" s="95">
        <f t="shared" ca="1" si="45"/>
        <v>0</v>
      </c>
      <c r="E82" s="94">
        <f t="shared" ca="1" si="54"/>
        <v>0</v>
      </c>
      <c r="F82" s="95">
        <f t="shared" ca="1" si="46"/>
        <v>0</v>
      </c>
      <c r="G82" s="94">
        <f t="shared" ca="1" si="47"/>
        <v>0</v>
      </c>
      <c r="H82" s="95">
        <f t="shared" ca="1" si="48"/>
        <v>0</v>
      </c>
      <c r="I82" s="94">
        <f t="shared" ca="1" si="49"/>
        <v>0</v>
      </c>
      <c r="J82" s="95">
        <f t="shared" ca="1" si="51"/>
        <v>0</v>
      </c>
      <c r="K82" s="100">
        <f t="shared" ca="1" si="50"/>
        <v>0</v>
      </c>
      <c r="L82" s="100">
        <f t="shared" ca="1" si="55"/>
        <v>0</v>
      </c>
      <c r="M82" s="100">
        <f t="shared" ca="1" si="56"/>
        <v>0</v>
      </c>
      <c r="N82" s="100">
        <f t="shared" ca="1" si="57"/>
        <v>0</v>
      </c>
      <c r="O82" s="100">
        <f t="shared" ca="1" si="58"/>
        <v>0</v>
      </c>
      <c r="P82" s="100">
        <f t="shared" ca="1" si="59"/>
        <v>0</v>
      </c>
      <c r="Q82" s="100">
        <f t="shared" ca="1" si="60"/>
        <v>0</v>
      </c>
      <c r="R82" s="100">
        <f t="shared" ca="1" si="61"/>
        <v>0</v>
      </c>
      <c r="S82" s="100">
        <f t="shared" ca="1" si="62"/>
        <v>0</v>
      </c>
      <c r="T82" s="100">
        <f t="shared" ca="1" si="63"/>
        <v>0</v>
      </c>
      <c r="U82" s="100">
        <f t="shared" ca="1" si="64"/>
        <v>0</v>
      </c>
      <c r="V82" s="100">
        <f t="shared" ca="1" si="65"/>
        <v>0</v>
      </c>
      <c r="W82" s="100">
        <f t="shared" ca="1" si="66"/>
        <v>0</v>
      </c>
      <c r="X82" s="100">
        <f t="shared" ca="1" si="67"/>
        <v>0</v>
      </c>
      <c r="Y82" s="100">
        <f t="shared" ca="1" si="68"/>
        <v>0</v>
      </c>
      <c r="Z82" s="100">
        <f t="shared" ca="1" si="69"/>
        <v>0</v>
      </c>
      <c r="AA82" s="100">
        <f t="shared" ca="1" si="70"/>
        <v>0</v>
      </c>
      <c r="AB82" s="100">
        <f t="shared" ca="1" si="71"/>
        <v>0</v>
      </c>
      <c r="AC82" s="100">
        <f t="shared" ca="1" si="72"/>
        <v>0</v>
      </c>
      <c r="AD82" s="100">
        <f t="shared" ca="1" si="73"/>
        <v>0</v>
      </c>
      <c r="AE82" s="100">
        <f t="shared" ca="1" si="74"/>
        <v>0</v>
      </c>
      <c r="AF82" s="100">
        <f t="shared" ca="1" si="75"/>
        <v>0</v>
      </c>
      <c r="AG82" s="106">
        <f t="shared" ca="1" si="76"/>
        <v>0</v>
      </c>
      <c r="AH82" s="106">
        <f t="shared" ca="1" si="76"/>
        <v>0</v>
      </c>
      <c r="AI82" s="106">
        <f t="shared" ca="1" si="76"/>
        <v>0</v>
      </c>
      <c r="AJ82" s="111">
        <f t="shared" ca="1" si="76"/>
        <v>0</v>
      </c>
      <c r="AK82" s="2"/>
      <c r="AL82" s="1" t="str">
        <f t="shared" si="77"/>
        <v>OK</v>
      </c>
      <c r="AM82" s="1" t="str">
        <f t="shared" si="78"/>
        <v>OK</v>
      </c>
      <c r="AN82" s="1" t="str">
        <f t="shared" si="79"/>
        <v>OK</v>
      </c>
      <c r="AO82" s="1" t="str">
        <f t="shared" si="80"/>
        <v>OK</v>
      </c>
      <c r="AP82" s="1" t="str">
        <f t="shared" si="81"/>
        <v>OK</v>
      </c>
    </row>
    <row r="83" spans="1:42" s="1" customFormat="1" ht="13.5">
      <c r="A83" s="2">
        <v>79</v>
      </c>
      <c r="B83" s="7">
        <f t="shared" ca="1" si="52"/>
        <v>0</v>
      </c>
      <c r="C83" s="94">
        <f t="shared" ca="1" si="53"/>
        <v>0</v>
      </c>
      <c r="D83" s="95">
        <f t="shared" ca="1" si="45"/>
        <v>0</v>
      </c>
      <c r="E83" s="94">
        <f t="shared" ca="1" si="54"/>
        <v>0</v>
      </c>
      <c r="F83" s="95">
        <f t="shared" ca="1" si="46"/>
        <v>0</v>
      </c>
      <c r="G83" s="94">
        <f t="shared" ca="1" si="47"/>
        <v>0</v>
      </c>
      <c r="H83" s="95">
        <f t="shared" ca="1" si="48"/>
        <v>0</v>
      </c>
      <c r="I83" s="94">
        <f t="shared" ca="1" si="49"/>
        <v>0</v>
      </c>
      <c r="J83" s="95">
        <f t="shared" ca="1" si="51"/>
        <v>0</v>
      </c>
      <c r="K83" s="100">
        <f t="shared" ca="1" si="50"/>
        <v>0</v>
      </c>
      <c r="L83" s="100">
        <f t="shared" ca="1" si="55"/>
        <v>0</v>
      </c>
      <c r="M83" s="100">
        <f t="shared" ca="1" si="56"/>
        <v>0</v>
      </c>
      <c r="N83" s="100">
        <f t="shared" ca="1" si="57"/>
        <v>0</v>
      </c>
      <c r="O83" s="100">
        <f t="shared" ca="1" si="58"/>
        <v>0</v>
      </c>
      <c r="P83" s="100">
        <f t="shared" ca="1" si="59"/>
        <v>0</v>
      </c>
      <c r="Q83" s="100">
        <f t="shared" ca="1" si="60"/>
        <v>0</v>
      </c>
      <c r="R83" s="100">
        <f t="shared" ca="1" si="61"/>
        <v>0</v>
      </c>
      <c r="S83" s="100">
        <f t="shared" ca="1" si="62"/>
        <v>0</v>
      </c>
      <c r="T83" s="100">
        <f t="shared" ca="1" si="63"/>
        <v>0</v>
      </c>
      <c r="U83" s="100">
        <f t="shared" ca="1" si="64"/>
        <v>0</v>
      </c>
      <c r="V83" s="100">
        <f t="shared" ca="1" si="65"/>
        <v>0</v>
      </c>
      <c r="W83" s="100">
        <f t="shared" ca="1" si="66"/>
        <v>0</v>
      </c>
      <c r="X83" s="100">
        <f t="shared" ca="1" si="67"/>
        <v>0</v>
      </c>
      <c r="Y83" s="100">
        <f t="shared" ca="1" si="68"/>
        <v>0</v>
      </c>
      <c r="Z83" s="100">
        <f t="shared" ca="1" si="69"/>
        <v>0</v>
      </c>
      <c r="AA83" s="100">
        <f t="shared" ca="1" si="70"/>
        <v>0</v>
      </c>
      <c r="AB83" s="100">
        <f t="shared" ca="1" si="71"/>
        <v>0</v>
      </c>
      <c r="AC83" s="100">
        <f t="shared" ca="1" si="72"/>
        <v>0</v>
      </c>
      <c r="AD83" s="100">
        <f t="shared" ca="1" si="73"/>
        <v>0</v>
      </c>
      <c r="AE83" s="100">
        <f t="shared" ca="1" si="74"/>
        <v>0</v>
      </c>
      <c r="AF83" s="100">
        <f t="shared" ca="1" si="75"/>
        <v>0</v>
      </c>
      <c r="AG83" s="106">
        <f t="shared" ca="1" si="76"/>
        <v>0</v>
      </c>
      <c r="AH83" s="106">
        <f t="shared" ca="1" si="76"/>
        <v>0</v>
      </c>
      <c r="AI83" s="106">
        <f t="shared" ca="1" si="76"/>
        <v>0</v>
      </c>
      <c r="AJ83" s="111">
        <f t="shared" ca="1" si="76"/>
        <v>0</v>
      </c>
      <c r="AK83" s="2"/>
      <c r="AL83" s="1" t="str">
        <f t="shared" si="77"/>
        <v>OK</v>
      </c>
      <c r="AM83" s="1" t="str">
        <f t="shared" si="78"/>
        <v>OK</v>
      </c>
      <c r="AN83" s="1" t="str">
        <f t="shared" si="79"/>
        <v>OK</v>
      </c>
      <c r="AO83" s="1" t="str">
        <f t="shared" si="80"/>
        <v>OK</v>
      </c>
      <c r="AP83" s="1" t="str">
        <f t="shared" si="81"/>
        <v>OK</v>
      </c>
    </row>
    <row r="84" spans="1:42" s="1" customFormat="1" ht="13.5">
      <c r="A84" s="2">
        <v>80</v>
      </c>
      <c r="B84" s="7">
        <f t="shared" ca="1" si="52"/>
        <v>0</v>
      </c>
      <c r="C84" s="94">
        <f t="shared" ca="1" si="53"/>
        <v>0</v>
      </c>
      <c r="D84" s="95">
        <f t="shared" ca="1" si="45"/>
        <v>0</v>
      </c>
      <c r="E84" s="94">
        <f t="shared" ca="1" si="54"/>
        <v>0</v>
      </c>
      <c r="F84" s="95">
        <f t="shared" ca="1" si="46"/>
        <v>0</v>
      </c>
      <c r="G84" s="94">
        <f t="shared" ca="1" si="47"/>
        <v>0</v>
      </c>
      <c r="H84" s="95">
        <f t="shared" ca="1" si="48"/>
        <v>0</v>
      </c>
      <c r="I84" s="94">
        <f t="shared" ca="1" si="49"/>
        <v>0</v>
      </c>
      <c r="J84" s="95">
        <f t="shared" ca="1" si="51"/>
        <v>0</v>
      </c>
      <c r="K84" s="100">
        <f t="shared" ca="1" si="50"/>
        <v>0</v>
      </c>
      <c r="L84" s="100">
        <f t="shared" ca="1" si="55"/>
        <v>0</v>
      </c>
      <c r="M84" s="100">
        <f t="shared" ca="1" si="56"/>
        <v>0</v>
      </c>
      <c r="N84" s="100">
        <f t="shared" ca="1" si="57"/>
        <v>0</v>
      </c>
      <c r="O84" s="100">
        <f t="shared" ca="1" si="58"/>
        <v>0</v>
      </c>
      <c r="P84" s="100">
        <f t="shared" ca="1" si="59"/>
        <v>0</v>
      </c>
      <c r="Q84" s="100">
        <f t="shared" ca="1" si="60"/>
        <v>0</v>
      </c>
      <c r="R84" s="100">
        <f t="shared" ca="1" si="61"/>
        <v>0</v>
      </c>
      <c r="S84" s="100">
        <f t="shared" ca="1" si="62"/>
        <v>0</v>
      </c>
      <c r="T84" s="100">
        <f t="shared" ca="1" si="63"/>
        <v>0</v>
      </c>
      <c r="U84" s="100">
        <f t="shared" ca="1" si="64"/>
        <v>0</v>
      </c>
      <c r="V84" s="100">
        <f t="shared" ca="1" si="65"/>
        <v>0</v>
      </c>
      <c r="W84" s="100">
        <f t="shared" ca="1" si="66"/>
        <v>0</v>
      </c>
      <c r="X84" s="100">
        <f t="shared" ca="1" si="67"/>
        <v>0</v>
      </c>
      <c r="Y84" s="100">
        <f t="shared" ca="1" si="68"/>
        <v>0</v>
      </c>
      <c r="Z84" s="100">
        <f t="shared" ca="1" si="69"/>
        <v>0</v>
      </c>
      <c r="AA84" s="100">
        <f t="shared" ca="1" si="70"/>
        <v>0</v>
      </c>
      <c r="AB84" s="100">
        <f t="shared" ca="1" si="71"/>
        <v>0</v>
      </c>
      <c r="AC84" s="100">
        <f t="shared" ca="1" si="72"/>
        <v>0</v>
      </c>
      <c r="AD84" s="100">
        <f t="shared" ca="1" si="73"/>
        <v>0</v>
      </c>
      <c r="AE84" s="100">
        <f t="shared" ca="1" si="74"/>
        <v>0</v>
      </c>
      <c r="AF84" s="100">
        <f t="shared" ca="1" si="75"/>
        <v>0</v>
      </c>
      <c r="AG84" s="106">
        <f t="shared" ca="1" si="76"/>
        <v>0</v>
      </c>
      <c r="AH84" s="106">
        <f t="shared" ca="1" si="76"/>
        <v>0</v>
      </c>
      <c r="AI84" s="106">
        <f t="shared" ca="1" si="76"/>
        <v>0</v>
      </c>
      <c r="AJ84" s="111">
        <f t="shared" ca="1" si="76"/>
        <v>0</v>
      </c>
      <c r="AK84" s="2"/>
      <c r="AL84" s="1" t="str">
        <f t="shared" si="77"/>
        <v>OK</v>
      </c>
      <c r="AM84" s="1" t="str">
        <f t="shared" si="78"/>
        <v>OK</v>
      </c>
      <c r="AN84" s="1" t="str">
        <f t="shared" si="79"/>
        <v>OK</v>
      </c>
      <c r="AO84" s="1" t="str">
        <f t="shared" si="80"/>
        <v>OK</v>
      </c>
      <c r="AP84" s="1" t="str">
        <f t="shared" si="81"/>
        <v>OK</v>
      </c>
    </row>
    <row r="85" spans="1:42" s="1" customFormat="1" ht="13.5">
      <c r="A85" s="2">
        <v>81</v>
      </c>
      <c r="B85" s="7">
        <f t="shared" ca="1" si="52"/>
        <v>0</v>
      </c>
      <c r="C85" s="94">
        <f t="shared" ca="1" si="53"/>
        <v>0</v>
      </c>
      <c r="D85" s="95">
        <f t="shared" ca="1" si="45"/>
        <v>0</v>
      </c>
      <c r="E85" s="94">
        <f t="shared" ca="1" si="54"/>
        <v>0</v>
      </c>
      <c r="F85" s="95">
        <f t="shared" ca="1" si="46"/>
        <v>0</v>
      </c>
      <c r="G85" s="94">
        <f t="shared" ca="1" si="47"/>
        <v>0</v>
      </c>
      <c r="H85" s="95">
        <f t="shared" ca="1" si="48"/>
        <v>0</v>
      </c>
      <c r="I85" s="94">
        <f t="shared" ca="1" si="49"/>
        <v>0</v>
      </c>
      <c r="J85" s="95">
        <f t="shared" ca="1" si="51"/>
        <v>0</v>
      </c>
      <c r="K85" s="100">
        <f t="shared" ca="1" si="50"/>
        <v>0</v>
      </c>
      <c r="L85" s="100">
        <f t="shared" ca="1" si="55"/>
        <v>0</v>
      </c>
      <c r="M85" s="100">
        <f t="shared" ca="1" si="56"/>
        <v>0</v>
      </c>
      <c r="N85" s="100">
        <f t="shared" ca="1" si="57"/>
        <v>0</v>
      </c>
      <c r="O85" s="100">
        <f t="shared" ca="1" si="58"/>
        <v>0</v>
      </c>
      <c r="P85" s="100">
        <f t="shared" ca="1" si="59"/>
        <v>0</v>
      </c>
      <c r="Q85" s="100">
        <f t="shared" ca="1" si="60"/>
        <v>0</v>
      </c>
      <c r="R85" s="100">
        <f t="shared" ca="1" si="61"/>
        <v>0</v>
      </c>
      <c r="S85" s="100">
        <f t="shared" ca="1" si="62"/>
        <v>0</v>
      </c>
      <c r="T85" s="100">
        <f t="shared" ca="1" si="63"/>
        <v>0</v>
      </c>
      <c r="U85" s="100">
        <f t="shared" ca="1" si="64"/>
        <v>0</v>
      </c>
      <c r="V85" s="100">
        <f t="shared" ca="1" si="65"/>
        <v>0</v>
      </c>
      <c r="W85" s="100">
        <f t="shared" ca="1" si="66"/>
        <v>0</v>
      </c>
      <c r="X85" s="100">
        <f t="shared" ca="1" si="67"/>
        <v>0</v>
      </c>
      <c r="Y85" s="100">
        <f t="shared" ca="1" si="68"/>
        <v>0</v>
      </c>
      <c r="Z85" s="100">
        <f t="shared" ca="1" si="69"/>
        <v>0</v>
      </c>
      <c r="AA85" s="100">
        <f t="shared" ca="1" si="70"/>
        <v>0</v>
      </c>
      <c r="AB85" s="100">
        <f t="shared" ca="1" si="71"/>
        <v>0</v>
      </c>
      <c r="AC85" s="100">
        <f t="shared" ca="1" si="72"/>
        <v>0</v>
      </c>
      <c r="AD85" s="100">
        <f t="shared" ca="1" si="73"/>
        <v>0</v>
      </c>
      <c r="AE85" s="100">
        <f t="shared" ca="1" si="74"/>
        <v>0</v>
      </c>
      <c r="AF85" s="100">
        <f t="shared" ca="1" si="75"/>
        <v>0</v>
      </c>
      <c r="AG85" s="106">
        <f t="shared" ca="1" si="76"/>
        <v>0</v>
      </c>
      <c r="AH85" s="106">
        <f t="shared" ca="1" si="76"/>
        <v>0</v>
      </c>
      <c r="AI85" s="106">
        <f t="shared" ca="1" si="76"/>
        <v>0</v>
      </c>
      <c r="AJ85" s="111">
        <f t="shared" ca="1" si="76"/>
        <v>0</v>
      </c>
      <c r="AK85" s="2"/>
      <c r="AL85" s="1" t="str">
        <f t="shared" si="77"/>
        <v>OK</v>
      </c>
      <c r="AM85" s="1" t="str">
        <f t="shared" si="78"/>
        <v>OK</v>
      </c>
      <c r="AN85" s="1" t="str">
        <f t="shared" si="79"/>
        <v>OK</v>
      </c>
      <c r="AO85" s="1" t="str">
        <f t="shared" si="80"/>
        <v>OK</v>
      </c>
      <c r="AP85" s="1" t="str">
        <f t="shared" si="81"/>
        <v>OK</v>
      </c>
    </row>
    <row r="86" spans="1:42" s="1" customFormat="1" ht="13.5">
      <c r="A86" s="2">
        <v>82</v>
      </c>
      <c r="B86" s="7">
        <f t="shared" ca="1" si="52"/>
        <v>0</v>
      </c>
      <c r="C86" s="94">
        <f t="shared" ca="1" si="53"/>
        <v>0</v>
      </c>
      <c r="D86" s="95">
        <f t="shared" ca="1" si="45"/>
        <v>0</v>
      </c>
      <c r="E86" s="94">
        <f t="shared" ca="1" si="54"/>
        <v>0</v>
      </c>
      <c r="F86" s="95">
        <f t="shared" ca="1" si="46"/>
        <v>0</v>
      </c>
      <c r="G86" s="94">
        <f t="shared" ca="1" si="47"/>
        <v>0</v>
      </c>
      <c r="H86" s="95">
        <f t="shared" ca="1" si="48"/>
        <v>0</v>
      </c>
      <c r="I86" s="94">
        <f t="shared" ca="1" si="49"/>
        <v>0</v>
      </c>
      <c r="J86" s="95">
        <f t="shared" ca="1" si="51"/>
        <v>0</v>
      </c>
      <c r="K86" s="100">
        <f t="shared" ca="1" si="50"/>
        <v>0</v>
      </c>
      <c r="L86" s="100">
        <f t="shared" ca="1" si="55"/>
        <v>0</v>
      </c>
      <c r="M86" s="100">
        <f t="shared" ca="1" si="56"/>
        <v>0</v>
      </c>
      <c r="N86" s="100">
        <f t="shared" ca="1" si="57"/>
        <v>0</v>
      </c>
      <c r="O86" s="100">
        <f t="shared" ca="1" si="58"/>
        <v>0</v>
      </c>
      <c r="P86" s="100">
        <f t="shared" ca="1" si="59"/>
        <v>0</v>
      </c>
      <c r="Q86" s="100">
        <f t="shared" ca="1" si="60"/>
        <v>0</v>
      </c>
      <c r="R86" s="100">
        <f t="shared" ca="1" si="61"/>
        <v>0</v>
      </c>
      <c r="S86" s="100">
        <f t="shared" ca="1" si="62"/>
        <v>0</v>
      </c>
      <c r="T86" s="100">
        <f t="shared" ca="1" si="63"/>
        <v>0</v>
      </c>
      <c r="U86" s="100">
        <f t="shared" ca="1" si="64"/>
        <v>0</v>
      </c>
      <c r="V86" s="100">
        <f t="shared" ca="1" si="65"/>
        <v>0</v>
      </c>
      <c r="W86" s="100">
        <f t="shared" ca="1" si="66"/>
        <v>0</v>
      </c>
      <c r="X86" s="100">
        <f t="shared" ca="1" si="67"/>
        <v>0</v>
      </c>
      <c r="Y86" s="100">
        <f t="shared" ca="1" si="68"/>
        <v>0</v>
      </c>
      <c r="Z86" s="100">
        <f t="shared" ca="1" si="69"/>
        <v>0</v>
      </c>
      <c r="AA86" s="100">
        <f t="shared" ca="1" si="70"/>
        <v>0</v>
      </c>
      <c r="AB86" s="100">
        <f t="shared" ca="1" si="71"/>
        <v>0</v>
      </c>
      <c r="AC86" s="100">
        <f t="shared" ca="1" si="72"/>
        <v>0</v>
      </c>
      <c r="AD86" s="100">
        <f t="shared" ca="1" si="73"/>
        <v>0</v>
      </c>
      <c r="AE86" s="100">
        <f t="shared" ca="1" si="74"/>
        <v>0</v>
      </c>
      <c r="AF86" s="100">
        <f t="shared" ca="1" si="75"/>
        <v>0</v>
      </c>
      <c r="AG86" s="106">
        <f t="shared" ca="1" si="76"/>
        <v>0</v>
      </c>
      <c r="AH86" s="106">
        <f t="shared" ca="1" si="76"/>
        <v>0</v>
      </c>
      <c r="AI86" s="106">
        <f t="shared" ca="1" si="76"/>
        <v>0</v>
      </c>
      <c r="AJ86" s="111">
        <f t="shared" ca="1" si="76"/>
        <v>0</v>
      </c>
      <c r="AK86" s="2"/>
      <c r="AL86" s="1" t="str">
        <f t="shared" si="77"/>
        <v>OK</v>
      </c>
      <c r="AM86" s="1" t="str">
        <f t="shared" si="78"/>
        <v>OK</v>
      </c>
      <c r="AN86" s="1" t="str">
        <f t="shared" si="79"/>
        <v>OK</v>
      </c>
      <c r="AO86" s="1" t="str">
        <f t="shared" si="80"/>
        <v>OK</v>
      </c>
      <c r="AP86" s="1" t="str">
        <f t="shared" si="81"/>
        <v>OK</v>
      </c>
    </row>
    <row r="87" spans="1:42" s="1" customFormat="1" ht="13.5">
      <c r="A87" s="2">
        <v>83</v>
      </c>
      <c r="B87" s="7">
        <f t="shared" ca="1" si="52"/>
        <v>0</v>
      </c>
      <c r="C87" s="94">
        <f t="shared" ca="1" si="53"/>
        <v>0</v>
      </c>
      <c r="D87" s="95">
        <f t="shared" ca="1" si="45"/>
        <v>0</v>
      </c>
      <c r="E87" s="94">
        <f t="shared" ca="1" si="54"/>
        <v>0</v>
      </c>
      <c r="F87" s="95">
        <f t="shared" ca="1" si="46"/>
        <v>0</v>
      </c>
      <c r="G87" s="94">
        <f t="shared" ca="1" si="47"/>
        <v>0</v>
      </c>
      <c r="H87" s="95">
        <f t="shared" ca="1" si="48"/>
        <v>0</v>
      </c>
      <c r="I87" s="94">
        <f t="shared" ca="1" si="49"/>
        <v>0</v>
      </c>
      <c r="J87" s="95">
        <f t="shared" ca="1" si="51"/>
        <v>0</v>
      </c>
      <c r="K87" s="100">
        <f t="shared" ca="1" si="50"/>
        <v>0</v>
      </c>
      <c r="L87" s="100">
        <f t="shared" ca="1" si="55"/>
        <v>0</v>
      </c>
      <c r="M87" s="100">
        <f t="shared" ca="1" si="56"/>
        <v>0</v>
      </c>
      <c r="N87" s="100">
        <f t="shared" ca="1" si="57"/>
        <v>0</v>
      </c>
      <c r="O87" s="100">
        <f t="shared" ca="1" si="58"/>
        <v>0</v>
      </c>
      <c r="P87" s="100">
        <f t="shared" ca="1" si="59"/>
        <v>0</v>
      </c>
      <c r="Q87" s="100">
        <f t="shared" ca="1" si="60"/>
        <v>0</v>
      </c>
      <c r="R87" s="100">
        <f t="shared" ca="1" si="61"/>
        <v>0</v>
      </c>
      <c r="S87" s="100">
        <f t="shared" ca="1" si="62"/>
        <v>0</v>
      </c>
      <c r="T87" s="100">
        <f t="shared" ca="1" si="63"/>
        <v>0</v>
      </c>
      <c r="U87" s="100">
        <f t="shared" ca="1" si="64"/>
        <v>0</v>
      </c>
      <c r="V87" s="100">
        <f t="shared" ca="1" si="65"/>
        <v>0</v>
      </c>
      <c r="W87" s="100">
        <f t="shared" ca="1" si="66"/>
        <v>0</v>
      </c>
      <c r="X87" s="100">
        <f t="shared" ca="1" si="67"/>
        <v>0</v>
      </c>
      <c r="Y87" s="100">
        <f t="shared" ca="1" si="68"/>
        <v>0</v>
      </c>
      <c r="Z87" s="100">
        <f t="shared" ca="1" si="69"/>
        <v>0</v>
      </c>
      <c r="AA87" s="100">
        <f t="shared" ca="1" si="70"/>
        <v>0</v>
      </c>
      <c r="AB87" s="100">
        <f t="shared" ca="1" si="71"/>
        <v>0</v>
      </c>
      <c r="AC87" s="100">
        <f t="shared" ca="1" si="72"/>
        <v>0</v>
      </c>
      <c r="AD87" s="100">
        <f t="shared" ca="1" si="73"/>
        <v>0</v>
      </c>
      <c r="AE87" s="100">
        <f t="shared" ca="1" si="74"/>
        <v>0</v>
      </c>
      <c r="AF87" s="100">
        <f t="shared" ca="1" si="75"/>
        <v>0</v>
      </c>
      <c r="AG87" s="106">
        <f t="shared" ca="1" si="76"/>
        <v>0</v>
      </c>
      <c r="AH87" s="106">
        <f t="shared" ca="1" si="76"/>
        <v>0</v>
      </c>
      <c r="AI87" s="106">
        <f t="shared" ca="1" si="76"/>
        <v>0</v>
      </c>
      <c r="AJ87" s="111">
        <f t="shared" ca="1" si="76"/>
        <v>0</v>
      </c>
      <c r="AK87" s="2"/>
      <c r="AL87" s="1" t="str">
        <f t="shared" si="77"/>
        <v>OK</v>
      </c>
      <c r="AM87" s="1" t="str">
        <f t="shared" si="78"/>
        <v>OK</v>
      </c>
      <c r="AN87" s="1" t="str">
        <f t="shared" si="79"/>
        <v>OK</v>
      </c>
      <c r="AO87" s="1" t="str">
        <f t="shared" si="80"/>
        <v>OK</v>
      </c>
      <c r="AP87" s="1" t="str">
        <f t="shared" si="81"/>
        <v>OK</v>
      </c>
    </row>
    <row r="88" spans="1:42" s="1" customFormat="1" ht="13.5">
      <c r="A88" s="2">
        <v>84</v>
      </c>
      <c r="B88" s="7">
        <f t="shared" ca="1" si="52"/>
        <v>0</v>
      </c>
      <c r="C88" s="94">
        <f t="shared" ca="1" si="53"/>
        <v>0</v>
      </c>
      <c r="D88" s="95">
        <f t="shared" ca="1" si="45"/>
        <v>0</v>
      </c>
      <c r="E88" s="94">
        <f t="shared" ca="1" si="54"/>
        <v>0</v>
      </c>
      <c r="F88" s="95">
        <f t="shared" ca="1" si="46"/>
        <v>0</v>
      </c>
      <c r="G88" s="94">
        <f t="shared" ca="1" si="47"/>
        <v>0</v>
      </c>
      <c r="H88" s="95">
        <f t="shared" ca="1" si="48"/>
        <v>0</v>
      </c>
      <c r="I88" s="94">
        <f t="shared" ca="1" si="49"/>
        <v>0</v>
      </c>
      <c r="J88" s="95">
        <f t="shared" ca="1" si="51"/>
        <v>0</v>
      </c>
      <c r="K88" s="100">
        <f t="shared" ca="1" si="50"/>
        <v>0</v>
      </c>
      <c r="L88" s="100">
        <f t="shared" ca="1" si="55"/>
        <v>0</v>
      </c>
      <c r="M88" s="100">
        <f t="shared" ca="1" si="56"/>
        <v>0</v>
      </c>
      <c r="N88" s="100">
        <f t="shared" ca="1" si="57"/>
        <v>0</v>
      </c>
      <c r="O88" s="100">
        <f t="shared" ca="1" si="58"/>
        <v>0</v>
      </c>
      <c r="P88" s="100">
        <f t="shared" ca="1" si="59"/>
        <v>0</v>
      </c>
      <c r="Q88" s="100">
        <f t="shared" ca="1" si="60"/>
        <v>0</v>
      </c>
      <c r="R88" s="100">
        <f t="shared" ca="1" si="61"/>
        <v>0</v>
      </c>
      <c r="S88" s="100">
        <f t="shared" ca="1" si="62"/>
        <v>0</v>
      </c>
      <c r="T88" s="100">
        <f t="shared" ca="1" si="63"/>
        <v>0</v>
      </c>
      <c r="U88" s="100">
        <f t="shared" ca="1" si="64"/>
        <v>0</v>
      </c>
      <c r="V88" s="100">
        <f t="shared" ca="1" si="65"/>
        <v>0</v>
      </c>
      <c r="W88" s="100">
        <f t="shared" ca="1" si="66"/>
        <v>0</v>
      </c>
      <c r="X88" s="100">
        <f t="shared" ca="1" si="67"/>
        <v>0</v>
      </c>
      <c r="Y88" s="100">
        <f t="shared" ca="1" si="68"/>
        <v>0</v>
      </c>
      <c r="Z88" s="100">
        <f t="shared" ca="1" si="69"/>
        <v>0</v>
      </c>
      <c r="AA88" s="100">
        <f t="shared" ca="1" si="70"/>
        <v>0</v>
      </c>
      <c r="AB88" s="100">
        <f t="shared" ca="1" si="71"/>
        <v>0</v>
      </c>
      <c r="AC88" s="100">
        <f t="shared" ca="1" si="72"/>
        <v>0</v>
      </c>
      <c r="AD88" s="100">
        <f t="shared" ca="1" si="73"/>
        <v>0</v>
      </c>
      <c r="AE88" s="100">
        <f t="shared" ca="1" si="74"/>
        <v>0</v>
      </c>
      <c r="AF88" s="100">
        <f t="shared" ca="1" si="75"/>
        <v>0</v>
      </c>
      <c r="AG88" s="106">
        <f t="shared" ca="1" si="76"/>
        <v>0</v>
      </c>
      <c r="AH88" s="106">
        <f t="shared" ca="1" si="76"/>
        <v>0</v>
      </c>
      <c r="AI88" s="106">
        <f t="shared" ca="1" si="76"/>
        <v>0</v>
      </c>
      <c r="AJ88" s="111">
        <f t="shared" ca="1" si="76"/>
        <v>0</v>
      </c>
      <c r="AK88" s="2"/>
      <c r="AL88" s="1" t="str">
        <f t="shared" si="77"/>
        <v>OK</v>
      </c>
      <c r="AM88" s="1" t="str">
        <f t="shared" si="78"/>
        <v>OK</v>
      </c>
      <c r="AN88" s="1" t="str">
        <f t="shared" si="79"/>
        <v>OK</v>
      </c>
      <c r="AO88" s="1" t="str">
        <f t="shared" si="80"/>
        <v>OK</v>
      </c>
      <c r="AP88" s="1" t="str">
        <f t="shared" si="81"/>
        <v>OK</v>
      </c>
    </row>
    <row r="89" spans="1:42" s="1" customFormat="1" ht="13.5">
      <c r="A89" s="2">
        <v>85</v>
      </c>
      <c r="B89" s="7">
        <f t="shared" ca="1" si="52"/>
        <v>0</v>
      </c>
      <c r="C89" s="94">
        <f t="shared" ca="1" si="53"/>
        <v>0</v>
      </c>
      <c r="D89" s="95">
        <f t="shared" ca="1" si="45"/>
        <v>0</v>
      </c>
      <c r="E89" s="94">
        <f t="shared" ca="1" si="54"/>
        <v>0</v>
      </c>
      <c r="F89" s="95">
        <f t="shared" ca="1" si="46"/>
        <v>0</v>
      </c>
      <c r="G89" s="94">
        <f t="shared" ca="1" si="47"/>
        <v>0</v>
      </c>
      <c r="H89" s="95">
        <f t="shared" ca="1" si="48"/>
        <v>0</v>
      </c>
      <c r="I89" s="94">
        <f t="shared" ca="1" si="49"/>
        <v>0</v>
      </c>
      <c r="J89" s="95">
        <f t="shared" ca="1" si="51"/>
        <v>0</v>
      </c>
      <c r="K89" s="100">
        <f t="shared" ca="1" si="50"/>
        <v>0</v>
      </c>
      <c r="L89" s="100">
        <f t="shared" ca="1" si="55"/>
        <v>0</v>
      </c>
      <c r="M89" s="100">
        <f t="shared" ca="1" si="56"/>
        <v>0</v>
      </c>
      <c r="N89" s="100">
        <f t="shared" ca="1" si="57"/>
        <v>0</v>
      </c>
      <c r="O89" s="100">
        <f t="shared" ca="1" si="58"/>
        <v>0</v>
      </c>
      <c r="P89" s="100">
        <f t="shared" ca="1" si="59"/>
        <v>0</v>
      </c>
      <c r="Q89" s="100">
        <f t="shared" ca="1" si="60"/>
        <v>0</v>
      </c>
      <c r="R89" s="100">
        <f t="shared" ca="1" si="61"/>
        <v>0</v>
      </c>
      <c r="S89" s="100">
        <f t="shared" ca="1" si="62"/>
        <v>0</v>
      </c>
      <c r="T89" s="100">
        <f t="shared" ca="1" si="63"/>
        <v>0</v>
      </c>
      <c r="U89" s="100">
        <f t="shared" ca="1" si="64"/>
        <v>0</v>
      </c>
      <c r="V89" s="100">
        <f t="shared" ca="1" si="65"/>
        <v>0</v>
      </c>
      <c r="W89" s="100">
        <f t="shared" ca="1" si="66"/>
        <v>0</v>
      </c>
      <c r="X89" s="100">
        <f t="shared" ca="1" si="67"/>
        <v>0</v>
      </c>
      <c r="Y89" s="100">
        <f t="shared" ca="1" si="68"/>
        <v>0</v>
      </c>
      <c r="Z89" s="100">
        <f t="shared" ca="1" si="69"/>
        <v>0</v>
      </c>
      <c r="AA89" s="100">
        <f t="shared" ca="1" si="70"/>
        <v>0</v>
      </c>
      <c r="AB89" s="100">
        <f t="shared" ca="1" si="71"/>
        <v>0</v>
      </c>
      <c r="AC89" s="100">
        <f t="shared" ca="1" si="72"/>
        <v>0</v>
      </c>
      <c r="AD89" s="100">
        <f t="shared" ca="1" si="73"/>
        <v>0</v>
      </c>
      <c r="AE89" s="100">
        <f t="shared" ca="1" si="74"/>
        <v>0</v>
      </c>
      <c r="AF89" s="100">
        <f t="shared" ca="1" si="75"/>
        <v>0</v>
      </c>
      <c r="AG89" s="106">
        <f t="shared" ca="1" si="76"/>
        <v>0</v>
      </c>
      <c r="AH89" s="106">
        <f t="shared" ca="1" si="76"/>
        <v>0</v>
      </c>
      <c r="AI89" s="106">
        <f t="shared" ca="1" si="76"/>
        <v>0</v>
      </c>
      <c r="AJ89" s="111">
        <f t="shared" ca="1" si="76"/>
        <v>0</v>
      </c>
      <c r="AK89" s="2"/>
      <c r="AL89" s="1" t="str">
        <f t="shared" si="77"/>
        <v>OK</v>
      </c>
      <c r="AM89" s="1" t="str">
        <f t="shared" si="78"/>
        <v>OK</v>
      </c>
      <c r="AN89" s="1" t="str">
        <f t="shared" si="79"/>
        <v>OK</v>
      </c>
      <c r="AO89" s="1" t="str">
        <f t="shared" si="80"/>
        <v>OK</v>
      </c>
      <c r="AP89" s="1" t="str">
        <f t="shared" si="81"/>
        <v>OK</v>
      </c>
    </row>
    <row r="90" spans="1:42" s="1" customFormat="1" ht="13.5">
      <c r="A90" s="2">
        <v>86</v>
      </c>
      <c r="B90" s="7">
        <f t="shared" ca="1" si="52"/>
        <v>0</v>
      </c>
      <c r="C90" s="94">
        <f t="shared" ca="1" si="53"/>
        <v>0</v>
      </c>
      <c r="D90" s="95">
        <f t="shared" ca="1" si="45"/>
        <v>0</v>
      </c>
      <c r="E90" s="94">
        <f t="shared" ca="1" si="54"/>
        <v>0</v>
      </c>
      <c r="F90" s="95">
        <f t="shared" ca="1" si="46"/>
        <v>0</v>
      </c>
      <c r="G90" s="94">
        <f t="shared" ca="1" si="47"/>
        <v>0</v>
      </c>
      <c r="H90" s="95">
        <f t="shared" ca="1" si="48"/>
        <v>0</v>
      </c>
      <c r="I90" s="94">
        <f t="shared" ca="1" si="49"/>
        <v>0</v>
      </c>
      <c r="J90" s="95">
        <f t="shared" ca="1" si="51"/>
        <v>0</v>
      </c>
      <c r="K90" s="100">
        <f t="shared" ca="1" si="50"/>
        <v>0</v>
      </c>
      <c r="L90" s="100">
        <f t="shared" ca="1" si="55"/>
        <v>0</v>
      </c>
      <c r="M90" s="100">
        <f t="shared" ca="1" si="56"/>
        <v>0</v>
      </c>
      <c r="N90" s="100">
        <f t="shared" ca="1" si="57"/>
        <v>0</v>
      </c>
      <c r="O90" s="100">
        <f t="shared" ca="1" si="58"/>
        <v>0</v>
      </c>
      <c r="P90" s="100">
        <f t="shared" ca="1" si="59"/>
        <v>0</v>
      </c>
      <c r="Q90" s="100">
        <f t="shared" ca="1" si="60"/>
        <v>0</v>
      </c>
      <c r="R90" s="100">
        <f t="shared" ca="1" si="61"/>
        <v>0</v>
      </c>
      <c r="S90" s="100">
        <f t="shared" ca="1" si="62"/>
        <v>0</v>
      </c>
      <c r="T90" s="100">
        <f t="shared" ca="1" si="63"/>
        <v>0</v>
      </c>
      <c r="U90" s="100">
        <f t="shared" ca="1" si="64"/>
        <v>0</v>
      </c>
      <c r="V90" s="100">
        <f t="shared" ca="1" si="65"/>
        <v>0</v>
      </c>
      <c r="W90" s="100">
        <f t="shared" ca="1" si="66"/>
        <v>0</v>
      </c>
      <c r="X90" s="100">
        <f t="shared" ca="1" si="67"/>
        <v>0</v>
      </c>
      <c r="Y90" s="100">
        <f t="shared" ca="1" si="68"/>
        <v>0</v>
      </c>
      <c r="Z90" s="100">
        <f t="shared" ca="1" si="69"/>
        <v>0</v>
      </c>
      <c r="AA90" s="100">
        <f t="shared" ca="1" si="70"/>
        <v>0</v>
      </c>
      <c r="AB90" s="100">
        <f t="shared" ca="1" si="71"/>
        <v>0</v>
      </c>
      <c r="AC90" s="100">
        <f t="shared" ca="1" si="72"/>
        <v>0</v>
      </c>
      <c r="AD90" s="100">
        <f t="shared" ca="1" si="73"/>
        <v>0</v>
      </c>
      <c r="AE90" s="100">
        <f t="shared" ca="1" si="74"/>
        <v>0</v>
      </c>
      <c r="AF90" s="100">
        <f t="shared" ca="1" si="75"/>
        <v>0</v>
      </c>
      <c r="AG90" s="106">
        <f t="shared" ca="1" si="76"/>
        <v>0</v>
      </c>
      <c r="AH90" s="106">
        <f t="shared" ca="1" si="76"/>
        <v>0</v>
      </c>
      <c r="AI90" s="106">
        <f t="shared" ca="1" si="76"/>
        <v>0</v>
      </c>
      <c r="AJ90" s="111">
        <f t="shared" ca="1" si="76"/>
        <v>0</v>
      </c>
      <c r="AK90" s="2"/>
      <c r="AL90" s="1" t="str">
        <f t="shared" si="77"/>
        <v>OK</v>
      </c>
      <c r="AM90" s="1" t="str">
        <f t="shared" si="78"/>
        <v>OK</v>
      </c>
      <c r="AN90" s="1" t="str">
        <f t="shared" si="79"/>
        <v>OK</v>
      </c>
      <c r="AO90" s="1" t="str">
        <f t="shared" si="80"/>
        <v>OK</v>
      </c>
      <c r="AP90" s="1" t="str">
        <f t="shared" si="81"/>
        <v>OK</v>
      </c>
    </row>
    <row r="91" spans="1:42" s="1" customFormat="1" ht="13.5">
      <c r="A91" s="2">
        <v>87</v>
      </c>
      <c r="B91" s="7">
        <f t="shared" ca="1" si="52"/>
        <v>0</v>
      </c>
      <c r="C91" s="94">
        <f t="shared" ca="1" si="53"/>
        <v>0</v>
      </c>
      <c r="D91" s="95">
        <f t="shared" ca="1" si="45"/>
        <v>0</v>
      </c>
      <c r="E91" s="94">
        <f t="shared" ca="1" si="54"/>
        <v>0</v>
      </c>
      <c r="F91" s="95">
        <f t="shared" ca="1" si="46"/>
        <v>0</v>
      </c>
      <c r="G91" s="94">
        <f t="shared" ca="1" si="47"/>
        <v>0</v>
      </c>
      <c r="H91" s="95">
        <f t="shared" ca="1" si="48"/>
        <v>0</v>
      </c>
      <c r="I91" s="94">
        <f t="shared" ca="1" si="49"/>
        <v>0</v>
      </c>
      <c r="J91" s="95">
        <f t="shared" ca="1" si="51"/>
        <v>0</v>
      </c>
      <c r="K91" s="100">
        <f t="shared" ca="1" si="50"/>
        <v>0</v>
      </c>
      <c r="L91" s="100">
        <f t="shared" ca="1" si="55"/>
        <v>0</v>
      </c>
      <c r="M91" s="100">
        <f t="shared" ca="1" si="56"/>
        <v>0</v>
      </c>
      <c r="N91" s="100">
        <f t="shared" ca="1" si="57"/>
        <v>0</v>
      </c>
      <c r="O91" s="100">
        <f t="shared" ca="1" si="58"/>
        <v>0</v>
      </c>
      <c r="P91" s="100">
        <f t="shared" ca="1" si="59"/>
        <v>0</v>
      </c>
      <c r="Q91" s="100">
        <f t="shared" ca="1" si="60"/>
        <v>0</v>
      </c>
      <c r="R91" s="100">
        <f t="shared" ca="1" si="61"/>
        <v>0</v>
      </c>
      <c r="S91" s="100">
        <f t="shared" ca="1" si="62"/>
        <v>0</v>
      </c>
      <c r="T91" s="100">
        <f t="shared" ca="1" si="63"/>
        <v>0</v>
      </c>
      <c r="U91" s="100">
        <f t="shared" ca="1" si="64"/>
        <v>0</v>
      </c>
      <c r="V91" s="100">
        <f t="shared" ca="1" si="65"/>
        <v>0</v>
      </c>
      <c r="W91" s="100">
        <f t="shared" ca="1" si="66"/>
        <v>0</v>
      </c>
      <c r="X91" s="100">
        <f t="shared" ca="1" si="67"/>
        <v>0</v>
      </c>
      <c r="Y91" s="100">
        <f t="shared" ca="1" si="68"/>
        <v>0</v>
      </c>
      <c r="Z91" s="100">
        <f t="shared" ca="1" si="69"/>
        <v>0</v>
      </c>
      <c r="AA91" s="100">
        <f t="shared" ca="1" si="70"/>
        <v>0</v>
      </c>
      <c r="AB91" s="100">
        <f t="shared" ca="1" si="71"/>
        <v>0</v>
      </c>
      <c r="AC91" s="100">
        <f t="shared" ca="1" si="72"/>
        <v>0</v>
      </c>
      <c r="AD91" s="100">
        <f t="shared" ca="1" si="73"/>
        <v>0</v>
      </c>
      <c r="AE91" s="100">
        <f t="shared" ca="1" si="74"/>
        <v>0</v>
      </c>
      <c r="AF91" s="100">
        <f t="shared" ca="1" si="75"/>
        <v>0</v>
      </c>
      <c r="AG91" s="106">
        <f t="shared" ca="1" si="76"/>
        <v>0</v>
      </c>
      <c r="AH91" s="106">
        <f t="shared" ca="1" si="76"/>
        <v>0</v>
      </c>
      <c r="AI91" s="106">
        <f t="shared" ca="1" si="76"/>
        <v>0</v>
      </c>
      <c r="AJ91" s="111">
        <f t="shared" ca="1" si="76"/>
        <v>0</v>
      </c>
      <c r="AK91" s="2"/>
      <c r="AL91" s="1" t="str">
        <f t="shared" si="77"/>
        <v>OK</v>
      </c>
      <c r="AM91" s="1" t="str">
        <f t="shared" si="78"/>
        <v>OK</v>
      </c>
      <c r="AN91" s="1" t="str">
        <f t="shared" si="79"/>
        <v>OK</v>
      </c>
      <c r="AO91" s="1" t="str">
        <f t="shared" si="80"/>
        <v>OK</v>
      </c>
      <c r="AP91" s="1" t="str">
        <f t="shared" si="81"/>
        <v>OK</v>
      </c>
    </row>
    <row r="92" spans="1:42" s="1" customFormat="1" ht="13.5">
      <c r="A92" s="2">
        <v>88</v>
      </c>
      <c r="B92" s="7">
        <f t="shared" ca="1" si="52"/>
        <v>0</v>
      </c>
      <c r="C92" s="94">
        <f t="shared" ca="1" si="53"/>
        <v>0</v>
      </c>
      <c r="D92" s="95">
        <f t="shared" ca="1" si="45"/>
        <v>0</v>
      </c>
      <c r="E92" s="94">
        <f t="shared" ca="1" si="54"/>
        <v>0</v>
      </c>
      <c r="F92" s="95">
        <f t="shared" ca="1" si="46"/>
        <v>0</v>
      </c>
      <c r="G92" s="94">
        <f t="shared" ca="1" si="47"/>
        <v>0</v>
      </c>
      <c r="H92" s="95">
        <f t="shared" ca="1" si="48"/>
        <v>0</v>
      </c>
      <c r="I92" s="94">
        <f t="shared" ca="1" si="49"/>
        <v>0</v>
      </c>
      <c r="J92" s="95">
        <f t="shared" ca="1" si="51"/>
        <v>0</v>
      </c>
      <c r="K92" s="100">
        <f t="shared" ca="1" si="50"/>
        <v>0</v>
      </c>
      <c r="L92" s="100">
        <f t="shared" ca="1" si="55"/>
        <v>0</v>
      </c>
      <c r="M92" s="100">
        <f t="shared" ca="1" si="56"/>
        <v>0</v>
      </c>
      <c r="N92" s="100">
        <f t="shared" ca="1" si="57"/>
        <v>0</v>
      </c>
      <c r="O92" s="100">
        <f t="shared" ca="1" si="58"/>
        <v>0</v>
      </c>
      <c r="P92" s="100">
        <f t="shared" ca="1" si="59"/>
        <v>0</v>
      </c>
      <c r="Q92" s="100">
        <f t="shared" ca="1" si="60"/>
        <v>0</v>
      </c>
      <c r="R92" s="100">
        <f t="shared" ca="1" si="61"/>
        <v>0</v>
      </c>
      <c r="S92" s="100">
        <f t="shared" ca="1" si="62"/>
        <v>0</v>
      </c>
      <c r="T92" s="100">
        <f t="shared" ca="1" si="63"/>
        <v>0</v>
      </c>
      <c r="U92" s="100">
        <f t="shared" ca="1" si="64"/>
        <v>0</v>
      </c>
      <c r="V92" s="100">
        <f t="shared" ca="1" si="65"/>
        <v>0</v>
      </c>
      <c r="W92" s="100">
        <f t="shared" ca="1" si="66"/>
        <v>0</v>
      </c>
      <c r="X92" s="100">
        <f t="shared" ca="1" si="67"/>
        <v>0</v>
      </c>
      <c r="Y92" s="100">
        <f t="shared" ca="1" si="68"/>
        <v>0</v>
      </c>
      <c r="Z92" s="100">
        <f t="shared" ca="1" si="69"/>
        <v>0</v>
      </c>
      <c r="AA92" s="100">
        <f t="shared" ca="1" si="70"/>
        <v>0</v>
      </c>
      <c r="AB92" s="100">
        <f t="shared" ca="1" si="71"/>
        <v>0</v>
      </c>
      <c r="AC92" s="100">
        <f t="shared" ca="1" si="72"/>
        <v>0</v>
      </c>
      <c r="AD92" s="100">
        <f t="shared" ca="1" si="73"/>
        <v>0</v>
      </c>
      <c r="AE92" s="100">
        <f t="shared" ca="1" si="74"/>
        <v>0</v>
      </c>
      <c r="AF92" s="100">
        <f t="shared" ca="1" si="75"/>
        <v>0</v>
      </c>
      <c r="AG92" s="106">
        <f t="shared" ca="1" si="76"/>
        <v>0</v>
      </c>
      <c r="AH92" s="106">
        <f t="shared" ca="1" si="76"/>
        <v>0</v>
      </c>
      <c r="AI92" s="106">
        <f t="shared" ca="1" si="76"/>
        <v>0</v>
      </c>
      <c r="AJ92" s="111">
        <f t="shared" ca="1" si="76"/>
        <v>0</v>
      </c>
      <c r="AK92" s="2"/>
      <c r="AL92" s="1" t="str">
        <f t="shared" si="77"/>
        <v>OK</v>
      </c>
      <c r="AM92" s="1" t="str">
        <f t="shared" si="78"/>
        <v>OK</v>
      </c>
      <c r="AN92" s="1" t="str">
        <f t="shared" si="79"/>
        <v>OK</v>
      </c>
      <c r="AO92" s="1" t="str">
        <f t="shared" si="80"/>
        <v>OK</v>
      </c>
      <c r="AP92" s="1" t="str">
        <f t="shared" si="81"/>
        <v>OK</v>
      </c>
    </row>
    <row r="93" spans="1:42" s="1" customFormat="1" ht="13.5">
      <c r="A93" s="2">
        <v>89</v>
      </c>
      <c r="B93" s="7">
        <f t="shared" ca="1" si="52"/>
        <v>0</v>
      </c>
      <c r="C93" s="94">
        <f t="shared" ca="1" si="53"/>
        <v>0</v>
      </c>
      <c r="D93" s="95">
        <f t="shared" ca="1" si="45"/>
        <v>0</v>
      </c>
      <c r="E93" s="94">
        <f t="shared" ca="1" si="54"/>
        <v>0</v>
      </c>
      <c r="F93" s="95">
        <f t="shared" ca="1" si="46"/>
        <v>0</v>
      </c>
      <c r="G93" s="94">
        <f t="shared" ca="1" si="47"/>
        <v>0</v>
      </c>
      <c r="H93" s="95">
        <f t="shared" ca="1" si="48"/>
        <v>0</v>
      </c>
      <c r="I93" s="94">
        <f t="shared" ca="1" si="49"/>
        <v>0</v>
      </c>
      <c r="J93" s="95">
        <f t="shared" ca="1" si="51"/>
        <v>0</v>
      </c>
      <c r="K93" s="100">
        <f t="shared" ca="1" si="50"/>
        <v>0</v>
      </c>
      <c r="L93" s="100">
        <f t="shared" ca="1" si="55"/>
        <v>0</v>
      </c>
      <c r="M93" s="100">
        <f t="shared" ca="1" si="56"/>
        <v>0</v>
      </c>
      <c r="N93" s="100">
        <f t="shared" ca="1" si="57"/>
        <v>0</v>
      </c>
      <c r="O93" s="100">
        <f t="shared" ca="1" si="58"/>
        <v>0</v>
      </c>
      <c r="P93" s="100">
        <f t="shared" ca="1" si="59"/>
        <v>0</v>
      </c>
      <c r="Q93" s="100">
        <f t="shared" ca="1" si="60"/>
        <v>0</v>
      </c>
      <c r="R93" s="100">
        <f t="shared" ca="1" si="61"/>
        <v>0</v>
      </c>
      <c r="S93" s="100">
        <f t="shared" ca="1" si="62"/>
        <v>0</v>
      </c>
      <c r="T93" s="100">
        <f t="shared" ca="1" si="63"/>
        <v>0</v>
      </c>
      <c r="U93" s="100">
        <f t="shared" ca="1" si="64"/>
        <v>0</v>
      </c>
      <c r="V93" s="100">
        <f t="shared" ca="1" si="65"/>
        <v>0</v>
      </c>
      <c r="W93" s="100">
        <f t="shared" ca="1" si="66"/>
        <v>0</v>
      </c>
      <c r="X93" s="100">
        <f t="shared" ca="1" si="67"/>
        <v>0</v>
      </c>
      <c r="Y93" s="100">
        <f t="shared" ca="1" si="68"/>
        <v>0</v>
      </c>
      <c r="Z93" s="100">
        <f t="shared" ca="1" si="69"/>
        <v>0</v>
      </c>
      <c r="AA93" s="100">
        <f t="shared" ca="1" si="70"/>
        <v>0</v>
      </c>
      <c r="AB93" s="100">
        <f t="shared" ca="1" si="71"/>
        <v>0</v>
      </c>
      <c r="AC93" s="100">
        <f t="shared" ca="1" si="72"/>
        <v>0</v>
      </c>
      <c r="AD93" s="100">
        <f t="shared" ca="1" si="73"/>
        <v>0</v>
      </c>
      <c r="AE93" s="100">
        <f t="shared" ca="1" si="74"/>
        <v>0</v>
      </c>
      <c r="AF93" s="100">
        <f t="shared" ca="1" si="75"/>
        <v>0</v>
      </c>
      <c r="AG93" s="106">
        <f t="shared" ca="1" si="76"/>
        <v>0</v>
      </c>
      <c r="AH93" s="106">
        <f t="shared" ca="1" si="76"/>
        <v>0</v>
      </c>
      <c r="AI93" s="106">
        <f t="shared" ca="1" si="76"/>
        <v>0</v>
      </c>
      <c r="AJ93" s="111">
        <f t="shared" ca="1" si="76"/>
        <v>0</v>
      </c>
      <c r="AK93" s="2"/>
      <c r="AL93" s="1" t="str">
        <f t="shared" si="77"/>
        <v>OK</v>
      </c>
      <c r="AM93" s="1" t="str">
        <f t="shared" si="78"/>
        <v>OK</v>
      </c>
      <c r="AN93" s="1" t="str">
        <f t="shared" si="79"/>
        <v>OK</v>
      </c>
      <c r="AO93" s="1" t="str">
        <f t="shared" si="80"/>
        <v>OK</v>
      </c>
      <c r="AP93" s="1" t="str">
        <f t="shared" si="81"/>
        <v>OK</v>
      </c>
    </row>
    <row r="94" spans="1:42" s="1" customFormat="1" ht="13.5">
      <c r="A94" s="2">
        <v>90</v>
      </c>
      <c r="B94" s="7">
        <f t="shared" ca="1" si="52"/>
        <v>0</v>
      </c>
      <c r="C94" s="94">
        <f t="shared" ca="1" si="53"/>
        <v>0</v>
      </c>
      <c r="D94" s="95">
        <f t="shared" ca="1" si="45"/>
        <v>0</v>
      </c>
      <c r="E94" s="94">
        <f t="shared" ca="1" si="54"/>
        <v>0</v>
      </c>
      <c r="F94" s="95">
        <f t="shared" ca="1" si="46"/>
        <v>0</v>
      </c>
      <c r="G94" s="94">
        <f t="shared" ca="1" si="47"/>
        <v>0</v>
      </c>
      <c r="H94" s="95">
        <f t="shared" ca="1" si="48"/>
        <v>0</v>
      </c>
      <c r="I94" s="94">
        <f t="shared" ca="1" si="49"/>
        <v>0</v>
      </c>
      <c r="J94" s="95">
        <f t="shared" ca="1" si="51"/>
        <v>0</v>
      </c>
      <c r="K94" s="100">
        <f t="shared" ca="1" si="50"/>
        <v>0</v>
      </c>
      <c r="L94" s="100">
        <f t="shared" ca="1" si="55"/>
        <v>0</v>
      </c>
      <c r="M94" s="100">
        <f t="shared" ca="1" si="56"/>
        <v>0</v>
      </c>
      <c r="N94" s="100">
        <f t="shared" ca="1" si="57"/>
        <v>0</v>
      </c>
      <c r="O94" s="100">
        <f t="shared" ca="1" si="58"/>
        <v>0</v>
      </c>
      <c r="P94" s="100">
        <f t="shared" ca="1" si="59"/>
        <v>0</v>
      </c>
      <c r="Q94" s="100">
        <f t="shared" ca="1" si="60"/>
        <v>0</v>
      </c>
      <c r="R94" s="100">
        <f t="shared" ca="1" si="61"/>
        <v>0</v>
      </c>
      <c r="S94" s="100">
        <f t="shared" ca="1" si="62"/>
        <v>0</v>
      </c>
      <c r="T94" s="100">
        <f t="shared" ca="1" si="63"/>
        <v>0</v>
      </c>
      <c r="U94" s="100">
        <f t="shared" ca="1" si="64"/>
        <v>0</v>
      </c>
      <c r="V94" s="100">
        <f t="shared" ca="1" si="65"/>
        <v>0</v>
      </c>
      <c r="W94" s="100">
        <f t="shared" ca="1" si="66"/>
        <v>0</v>
      </c>
      <c r="X94" s="100">
        <f t="shared" ca="1" si="67"/>
        <v>0</v>
      </c>
      <c r="Y94" s="100">
        <f t="shared" ca="1" si="68"/>
        <v>0</v>
      </c>
      <c r="Z94" s="100">
        <f t="shared" ca="1" si="69"/>
        <v>0</v>
      </c>
      <c r="AA94" s="100">
        <f t="shared" ca="1" si="70"/>
        <v>0</v>
      </c>
      <c r="AB94" s="100">
        <f t="shared" ca="1" si="71"/>
        <v>0</v>
      </c>
      <c r="AC94" s="100">
        <f t="shared" ca="1" si="72"/>
        <v>0</v>
      </c>
      <c r="AD94" s="100">
        <f t="shared" ca="1" si="73"/>
        <v>0</v>
      </c>
      <c r="AE94" s="100">
        <f t="shared" ca="1" si="74"/>
        <v>0</v>
      </c>
      <c r="AF94" s="100">
        <f t="shared" ca="1" si="75"/>
        <v>0</v>
      </c>
      <c r="AG94" s="106">
        <f t="shared" ca="1" si="76"/>
        <v>0</v>
      </c>
      <c r="AH94" s="106">
        <f t="shared" ca="1" si="76"/>
        <v>0</v>
      </c>
      <c r="AI94" s="106">
        <f t="shared" ca="1" si="76"/>
        <v>0</v>
      </c>
      <c r="AJ94" s="111">
        <f t="shared" ca="1" si="76"/>
        <v>0</v>
      </c>
      <c r="AK94" s="2"/>
      <c r="AL94" s="1" t="str">
        <f t="shared" si="77"/>
        <v>OK</v>
      </c>
      <c r="AM94" s="1" t="str">
        <f t="shared" si="78"/>
        <v>OK</v>
      </c>
      <c r="AN94" s="1" t="str">
        <f t="shared" si="79"/>
        <v>OK</v>
      </c>
      <c r="AO94" s="1" t="str">
        <f t="shared" si="80"/>
        <v>OK</v>
      </c>
      <c r="AP94" s="1" t="str">
        <f t="shared" si="81"/>
        <v>OK</v>
      </c>
    </row>
    <row r="95" spans="1:42" s="1" customFormat="1" ht="13.5">
      <c r="A95" s="2">
        <v>91</v>
      </c>
      <c r="B95" s="7">
        <f t="shared" ca="1" si="52"/>
        <v>0</v>
      </c>
      <c r="C95" s="94">
        <f t="shared" ca="1" si="53"/>
        <v>0</v>
      </c>
      <c r="D95" s="95">
        <f t="shared" ca="1" si="45"/>
        <v>0</v>
      </c>
      <c r="E95" s="94">
        <f t="shared" ca="1" si="54"/>
        <v>0</v>
      </c>
      <c r="F95" s="95">
        <f t="shared" ca="1" si="46"/>
        <v>0</v>
      </c>
      <c r="G95" s="94">
        <f t="shared" ca="1" si="47"/>
        <v>0</v>
      </c>
      <c r="H95" s="95">
        <f t="shared" ca="1" si="48"/>
        <v>0</v>
      </c>
      <c r="I95" s="94">
        <f t="shared" ca="1" si="49"/>
        <v>0</v>
      </c>
      <c r="J95" s="95">
        <f t="shared" ca="1" si="51"/>
        <v>0</v>
      </c>
      <c r="K95" s="100">
        <f t="shared" ca="1" si="50"/>
        <v>0</v>
      </c>
      <c r="L95" s="100">
        <f t="shared" ca="1" si="55"/>
        <v>0</v>
      </c>
      <c r="M95" s="100">
        <f t="shared" ca="1" si="56"/>
        <v>0</v>
      </c>
      <c r="N95" s="100">
        <f t="shared" ca="1" si="57"/>
        <v>0</v>
      </c>
      <c r="O95" s="100">
        <f t="shared" ca="1" si="58"/>
        <v>0</v>
      </c>
      <c r="P95" s="100">
        <f t="shared" ca="1" si="59"/>
        <v>0</v>
      </c>
      <c r="Q95" s="100">
        <f t="shared" ca="1" si="60"/>
        <v>0</v>
      </c>
      <c r="R95" s="100">
        <f t="shared" ca="1" si="61"/>
        <v>0</v>
      </c>
      <c r="S95" s="100">
        <f t="shared" ca="1" si="62"/>
        <v>0</v>
      </c>
      <c r="T95" s="100">
        <f t="shared" ca="1" si="63"/>
        <v>0</v>
      </c>
      <c r="U95" s="100">
        <f t="shared" ca="1" si="64"/>
        <v>0</v>
      </c>
      <c r="V95" s="100">
        <f t="shared" ca="1" si="65"/>
        <v>0</v>
      </c>
      <c r="W95" s="100">
        <f t="shared" ca="1" si="66"/>
        <v>0</v>
      </c>
      <c r="X95" s="100">
        <f t="shared" ca="1" si="67"/>
        <v>0</v>
      </c>
      <c r="Y95" s="100">
        <f t="shared" ca="1" si="68"/>
        <v>0</v>
      </c>
      <c r="Z95" s="100">
        <f t="shared" ca="1" si="69"/>
        <v>0</v>
      </c>
      <c r="AA95" s="100">
        <f t="shared" ca="1" si="70"/>
        <v>0</v>
      </c>
      <c r="AB95" s="100">
        <f t="shared" ca="1" si="71"/>
        <v>0</v>
      </c>
      <c r="AC95" s="100">
        <f t="shared" ca="1" si="72"/>
        <v>0</v>
      </c>
      <c r="AD95" s="100">
        <f t="shared" ca="1" si="73"/>
        <v>0</v>
      </c>
      <c r="AE95" s="100">
        <f t="shared" ca="1" si="74"/>
        <v>0</v>
      </c>
      <c r="AF95" s="100">
        <f t="shared" ca="1" si="75"/>
        <v>0</v>
      </c>
      <c r="AG95" s="106">
        <f t="shared" ca="1" si="76"/>
        <v>0</v>
      </c>
      <c r="AH95" s="106">
        <f t="shared" ca="1" si="76"/>
        <v>0</v>
      </c>
      <c r="AI95" s="106">
        <f t="shared" ca="1" si="76"/>
        <v>0</v>
      </c>
      <c r="AJ95" s="111">
        <f t="shared" ca="1" si="76"/>
        <v>0</v>
      </c>
      <c r="AK95" s="2"/>
      <c r="AL95" s="1" t="str">
        <f t="shared" si="77"/>
        <v>OK</v>
      </c>
      <c r="AM95" s="1" t="str">
        <f t="shared" si="78"/>
        <v>OK</v>
      </c>
      <c r="AN95" s="1" t="str">
        <f t="shared" si="79"/>
        <v>OK</v>
      </c>
      <c r="AO95" s="1" t="str">
        <f t="shared" si="80"/>
        <v>OK</v>
      </c>
      <c r="AP95" s="1" t="str">
        <f t="shared" si="81"/>
        <v>OK</v>
      </c>
    </row>
    <row r="96" spans="1:42" s="1" customFormat="1" ht="13.5">
      <c r="A96" s="2">
        <v>92</v>
      </c>
      <c r="B96" s="7">
        <f t="shared" ca="1" si="52"/>
        <v>0</v>
      </c>
      <c r="C96" s="94">
        <f t="shared" ca="1" si="53"/>
        <v>0</v>
      </c>
      <c r="D96" s="95">
        <f t="shared" ca="1" si="45"/>
        <v>0</v>
      </c>
      <c r="E96" s="94">
        <f t="shared" ca="1" si="54"/>
        <v>0</v>
      </c>
      <c r="F96" s="95">
        <f t="shared" ca="1" si="46"/>
        <v>0</v>
      </c>
      <c r="G96" s="94">
        <f t="shared" ca="1" si="47"/>
        <v>0</v>
      </c>
      <c r="H96" s="95">
        <f t="shared" ca="1" si="48"/>
        <v>0</v>
      </c>
      <c r="I96" s="94">
        <f t="shared" ca="1" si="49"/>
        <v>0</v>
      </c>
      <c r="J96" s="95">
        <f t="shared" ca="1" si="51"/>
        <v>0</v>
      </c>
      <c r="K96" s="100">
        <f t="shared" ca="1" si="50"/>
        <v>0</v>
      </c>
      <c r="L96" s="100">
        <f t="shared" ca="1" si="55"/>
        <v>0</v>
      </c>
      <c r="M96" s="100">
        <f t="shared" ca="1" si="56"/>
        <v>0</v>
      </c>
      <c r="N96" s="100">
        <f t="shared" ca="1" si="57"/>
        <v>0</v>
      </c>
      <c r="O96" s="100">
        <f t="shared" ca="1" si="58"/>
        <v>0</v>
      </c>
      <c r="P96" s="100">
        <f t="shared" ca="1" si="59"/>
        <v>0</v>
      </c>
      <c r="Q96" s="100">
        <f t="shared" ca="1" si="60"/>
        <v>0</v>
      </c>
      <c r="R96" s="100">
        <f t="shared" ca="1" si="61"/>
        <v>0</v>
      </c>
      <c r="S96" s="100">
        <f t="shared" ca="1" si="62"/>
        <v>0</v>
      </c>
      <c r="T96" s="100">
        <f t="shared" ca="1" si="63"/>
        <v>0</v>
      </c>
      <c r="U96" s="100">
        <f t="shared" ca="1" si="64"/>
        <v>0</v>
      </c>
      <c r="V96" s="100">
        <f t="shared" ca="1" si="65"/>
        <v>0</v>
      </c>
      <c r="W96" s="100">
        <f t="shared" ca="1" si="66"/>
        <v>0</v>
      </c>
      <c r="X96" s="100">
        <f t="shared" ca="1" si="67"/>
        <v>0</v>
      </c>
      <c r="Y96" s="100">
        <f t="shared" ca="1" si="68"/>
        <v>0</v>
      </c>
      <c r="Z96" s="100">
        <f t="shared" ca="1" si="69"/>
        <v>0</v>
      </c>
      <c r="AA96" s="100">
        <f t="shared" ca="1" si="70"/>
        <v>0</v>
      </c>
      <c r="AB96" s="100">
        <f t="shared" ca="1" si="71"/>
        <v>0</v>
      </c>
      <c r="AC96" s="100">
        <f t="shared" ca="1" si="72"/>
        <v>0</v>
      </c>
      <c r="AD96" s="100">
        <f t="shared" ca="1" si="73"/>
        <v>0</v>
      </c>
      <c r="AE96" s="100">
        <f t="shared" ca="1" si="74"/>
        <v>0</v>
      </c>
      <c r="AF96" s="100">
        <f t="shared" ca="1" si="75"/>
        <v>0</v>
      </c>
      <c r="AG96" s="106">
        <f t="shared" ca="1" si="76"/>
        <v>0</v>
      </c>
      <c r="AH96" s="106">
        <f t="shared" ca="1" si="76"/>
        <v>0</v>
      </c>
      <c r="AI96" s="106">
        <f t="shared" ca="1" si="76"/>
        <v>0</v>
      </c>
      <c r="AJ96" s="111">
        <f t="shared" ca="1" si="76"/>
        <v>0</v>
      </c>
      <c r="AK96" s="2"/>
      <c r="AL96" s="1" t="str">
        <f t="shared" si="77"/>
        <v>OK</v>
      </c>
      <c r="AM96" s="1" t="str">
        <f t="shared" si="78"/>
        <v>OK</v>
      </c>
      <c r="AN96" s="1" t="str">
        <f t="shared" si="79"/>
        <v>OK</v>
      </c>
      <c r="AO96" s="1" t="str">
        <f t="shared" si="80"/>
        <v>OK</v>
      </c>
      <c r="AP96" s="1" t="str">
        <f t="shared" si="81"/>
        <v>OK</v>
      </c>
    </row>
    <row r="97" spans="1:42" s="1" customFormat="1" ht="13.5">
      <c r="A97" s="2">
        <v>93</v>
      </c>
      <c r="B97" s="7">
        <f t="shared" ca="1" si="52"/>
        <v>0</v>
      </c>
      <c r="C97" s="94">
        <f t="shared" ca="1" si="53"/>
        <v>0</v>
      </c>
      <c r="D97" s="95">
        <f t="shared" ca="1" si="45"/>
        <v>0</v>
      </c>
      <c r="E97" s="94">
        <f t="shared" ca="1" si="54"/>
        <v>0</v>
      </c>
      <c r="F97" s="95">
        <f t="shared" ca="1" si="46"/>
        <v>0</v>
      </c>
      <c r="G97" s="94">
        <f t="shared" ca="1" si="47"/>
        <v>0</v>
      </c>
      <c r="H97" s="95">
        <f t="shared" ca="1" si="48"/>
        <v>0</v>
      </c>
      <c r="I97" s="94">
        <f t="shared" ca="1" si="49"/>
        <v>0</v>
      </c>
      <c r="J97" s="95">
        <f t="shared" ca="1" si="51"/>
        <v>0</v>
      </c>
      <c r="K97" s="100">
        <f t="shared" ca="1" si="50"/>
        <v>0</v>
      </c>
      <c r="L97" s="100">
        <f t="shared" ca="1" si="55"/>
        <v>0</v>
      </c>
      <c r="M97" s="100">
        <f t="shared" ca="1" si="56"/>
        <v>0</v>
      </c>
      <c r="N97" s="100">
        <f t="shared" ca="1" si="57"/>
        <v>0</v>
      </c>
      <c r="O97" s="100">
        <f t="shared" ca="1" si="58"/>
        <v>0</v>
      </c>
      <c r="P97" s="100">
        <f t="shared" ca="1" si="59"/>
        <v>0</v>
      </c>
      <c r="Q97" s="100">
        <f t="shared" ca="1" si="60"/>
        <v>0</v>
      </c>
      <c r="R97" s="100">
        <f t="shared" ca="1" si="61"/>
        <v>0</v>
      </c>
      <c r="S97" s="100">
        <f t="shared" ca="1" si="62"/>
        <v>0</v>
      </c>
      <c r="T97" s="100">
        <f t="shared" ca="1" si="63"/>
        <v>0</v>
      </c>
      <c r="U97" s="100">
        <f t="shared" ca="1" si="64"/>
        <v>0</v>
      </c>
      <c r="V97" s="100">
        <f t="shared" ca="1" si="65"/>
        <v>0</v>
      </c>
      <c r="W97" s="100">
        <f t="shared" ca="1" si="66"/>
        <v>0</v>
      </c>
      <c r="X97" s="100">
        <f t="shared" ca="1" si="67"/>
        <v>0</v>
      </c>
      <c r="Y97" s="100">
        <f t="shared" ca="1" si="68"/>
        <v>0</v>
      </c>
      <c r="Z97" s="100">
        <f t="shared" ca="1" si="69"/>
        <v>0</v>
      </c>
      <c r="AA97" s="100">
        <f t="shared" ca="1" si="70"/>
        <v>0</v>
      </c>
      <c r="AB97" s="100">
        <f t="shared" ca="1" si="71"/>
        <v>0</v>
      </c>
      <c r="AC97" s="100">
        <f t="shared" ca="1" si="72"/>
        <v>0</v>
      </c>
      <c r="AD97" s="100">
        <f t="shared" ca="1" si="73"/>
        <v>0</v>
      </c>
      <c r="AE97" s="100">
        <f t="shared" ca="1" si="74"/>
        <v>0</v>
      </c>
      <c r="AF97" s="100">
        <f t="shared" ca="1" si="75"/>
        <v>0</v>
      </c>
      <c r="AG97" s="106">
        <f t="shared" ca="1" si="76"/>
        <v>0</v>
      </c>
      <c r="AH97" s="106">
        <f t="shared" ca="1" si="76"/>
        <v>0</v>
      </c>
      <c r="AI97" s="106">
        <f t="shared" ca="1" si="76"/>
        <v>0</v>
      </c>
      <c r="AJ97" s="111">
        <f t="shared" ca="1" si="76"/>
        <v>0</v>
      </c>
      <c r="AK97" s="2"/>
      <c r="AL97" s="1" t="str">
        <f t="shared" si="77"/>
        <v>OK</v>
      </c>
      <c r="AM97" s="1" t="str">
        <f t="shared" si="78"/>
        <v>OK</v>
      </c>
      <c r="AN97" s="1" t="str">
        <f t="shared" si="79"/>
        <v>OK</v>
      </c>
      <c r="AO97" s="1" t="str">
        <f t="shared" si="80"/>
        <v>OK</v>
      </c>
      <c r="AP97" s="1" t="str">
        <f t="shared" si="81"/>
        <v>OK</v>
      </c>
    </row>
    <row r="98" spans="1:42" s="1" customFormat="1" ht="13.5">
      <c r="A98" s="2">
        <v>94</v>
      </c>
      <c r="B98" s="7">
        <f t="shared" ca="1" si="52"/>
        <v>0</v>
      </c>
      <c r="C98" s="94">
        <f t="shared" ca="1" si="53"/>
        <v>0</v>
      </c>
      <c r="D98" s="95">
        <f t="shared" ca="1" si="45"/>
        <v>0</v>
      </c>
      <c r="E98" s="94">
        <f t="shared" ca="1" si="54"/>
        <v>0</v>
      </c>
      <c r="F98" s="95">
        <f t="shared" ca="1" si="46"/>
        <v>0</v>
      </c>
      <c r="G98" s="94">
        <f t="shared" ca="1" si="47"/>
        <v>0</v>
      </c>
      <c r="H98" s="95">
        <f t="shared" ca="1" si="48"/>
        <v>0</v>
      </c>
      <c r="I98" s="94">
        <f t="shared" ca="1" si="49"/>
        <v>0</v>
      </c>
      <c r="J98" s="95">
        <f t="shared" ca="1" si="51"/>
        <v>0</v>
      </c>
      <c r="K98" s="100">
        <f t="shared" ca="1" si="50"/>
        <v>0</v>
      </c>
      <c r="L98" s="100">
        <f t="shared" ca="1" si="55"/>
        <v>0</v>
      </c>
      <c r="M98" s="100">
        <f t="shared" ca="1" si="56"/>
        <v>0</v>
      </c>
      <c r="N98" s="100">
        <f t="shared" ca="1" si="57"/>
        <v>0</v>
      </c>
      <c r="O98" s="100">
        <f t="shared" ca="1" si="58"/>
        <v>0</v>
      </c>
      <c r="P98" s="100">
        <f t="shared" ca="1" si="59"/>
        <v>0</v>
      </c>
      <c r="Q98" s="100">
        <f t="shared" ca="1" si="60"/>
        <v>0</v>
      </c>
      <c r="R98" s="100">
        <f t="shared" ca="1" si="61"/>
        <v>0</v>
      </c>
      <c r="S98" s="100">
        <f t="shared" ca="1" si="62"/>
        <v>0</v>
      </c>
      <c r="T98" s="100">
        <f t="shared" ca="1" si="63"/>
        <v>0</v>
      </c>
      <c r="U98" s="100">
        <f t="shared" ca="1" si="64"/>
        <v>0</v>
      </c>
      <c r="V98" s="100">
        <f t="shared" ca="1" si="65"/>
        <v>0</v>
      </c>
      <c r="W98" s="100">
        <f t="shared" ca="1" si="66"/>
        <v>0</v>
      </c>
      <c r="X98" s="100">
        <f t="shared" ca="1" si="67"/>
        <v>0</v>
      </c>
      <c r="Y98" s="100">
        <f t="shared" ca="1" si="68"/>
        <v>0</v>
      </c>
      <c r="Z98" s="100">
        <f t="shared" ca="1" si="69"/>
        <v>0</v>
      </c>
      <c r="AA98" s="100">
        <f t="shared" ca="1" si="70"/>
        <v>0</v>
      </c>
      <c r="AB98" s="100">
        <f t="shared" ca="1" si="71"/>
        <v>0</v>
      </c>
      <c r="AC98" s="100">
        <f t="shared" ca="1" si="72"/>
        <v>0</v>
      </c>
      <c r="AD98" s="100">
        <f t="shared" ca="1" si="73"/>
        <v>0</v>
      </c>
      <c r="AE98" s="100">
        <f t="shared" ca="1" si="74"/>
        <v>0</v>
      </c>
      <c r="AF98" s="100">
        <f t="shared" ca="1" si="75"/>
        <v>0</v>
      </c>
      <c r="AG98" s="106">
        <f t="shared" ca="1" si="76"/>
        <v>0</v>
      </c>
      <c r="AH98" s="106">
        <f t="shared" ca="1" si="76"/>
        <v>0</v>
      </c>
      <c r="AI98" s="106">
        <f t="shared" ca="1" si="76"/>
        <v>0</v>
      </c>
      <c r="AJ98" s="111">
        <f t="shared" ca="1" si="76"/>
        <v>0</v>
      </c>
      <c r="AK98" s="2"/>
      <c r="AL98" s="1" t="str">
        <f t="shared" si="77"/>
        <v>OK</v>
      </c>
      <c r="AM98" s="1" t="str">
        <f t="shared" si="78"/>
        <v>OK</v>
      </c>
      <c r="AN98" s="1" t="str">
        <f t="shared" si="79"/>
        <v>OK</v>
      </c>
      <c r="AO98" s="1" t="str">
        <f t="shared" si="80"/>
        <v>OK</v>
      </c>
      <c r="AP98" s="1" t="str">
        <f t="shared" si="81"/>
        <v>OK</v>
      </c>
    </row>
    <row r="99" spans="1:42" s="1" customFormat="1" ht="13.5">
      <c r="A99" s="2">
        <v>95</v>
      </c>
      <c r="B99" s="7">
        <f t="shared" ca="1" si="52"/>
        <v>0</v>
      </c>
      <c r="C99" s="94">
        <f t="shared" ca="1" si="53"/>
        <v>0</v>
      </c>
      <c r="D99" s="95">
        <f t="shared" ca="1" si="45"/>
        <v>0</v>
      </c>
      <c r="E99" s="94">
        <f t="shared" ca="1" si="54"/>
        <v>0</v>
      </c>
      <c r="F99" s="95">
        <f t="shared" ca="1" si="46"/>
        <v>0</v>
      </c>
      <c r="G99" s="94">
        <f t="shared" ca="1" si="47"/>
        <v>0</v>
      </c>
      <c r="H99" s="95">
        <f t="shared" ca="1" si="48"/>
        <v>0</v>
      </c>
      <c r="I99" s="94">
        <f t="shared" ca="1" si="49"/>
        <v>0</v>
      </c>
      <c r="J99" s="95">
        <f t="shared" ca="1" si="51"/>
        <v>0</v>
      </c>
      <c r="K99" s="100">
        <f t="shared" ca="1" si="50"/>
        <v>0</v>
      </c>
      <c r="L99" s="100">
        <f t="shared" ca="1" si="55"/>
        <v>0</v>
      </c>
      <c r="M99" s="100">
        <f t="shared" ca="1" si="56"/>
        <v>0</v>
      </c>
      <c r="N99" s="100">
        <f t="shared" ca="1" si="57"/>
        <v>0</v>
      </c>
      <c r="O99" s="100">
        <f t="shared" ca="1" si="58"/>
        <v>0</v>
      </c>
      <c r="P99" s="100">
        <f t="shared" ca="1" si="59"/>
        <v>0</v>
      </c>
      <c r="Q99" s="100">
        <f t="shared" ca="1" si="60"/>
        <v>0</v>
      </c>
      <c r="R99" s="100">
        <f t="shared" ca="1" si="61"/>
        <v>0</v>
      </c>
      <c r="S99" s="100">
        <f t="shared" ca="1" si="62"/>
        <v>0</v>
      </c>
      <c r="T99" s="100">
        <f t="shared" ca="1" si="63"/>
        <v>0</v>
      </c>
      <c r="U99" s="100">
        <f t="shared" ca="1" si="64"/>
        <v>0</v>
      </c>
      <c r="V99" s="100">
        <f t="shared" ca="1" si="65"/>
        <v>0</v>
      </c>
      <c r="W99" s="100">
        <f t="shared" ca="1" si="66"/>
        <v>0</v>
      </c>
      <c r="X99" s="100">
        <f t="shared" ca="1" si="67"/>
        <v>0</v>
      </c>
      <c r="Y99" s="100">
        <f t="shared" ca="1" si="68"/>
        <v>0</v>
      </c>
      <c r="Z99" s="100">
        <f t="shared" ca="1" si="69"/>
        <v>0</v>
      </c>
      <c r="AA99" s="100">
        <f t="shared" ca="1" si="70"/>
        <v>0</v>
      </c>
      <c r="AB99" s="100">
        <f t="shared" ca="1" si="71"/>
        <v>0</v>
      </c>
      <c r="AC99" s="100">
        <f t="shared" ca="1" si="72"/>
        <v>0</v>
      </c>
      <c r="AD99" s="100">
        <f t="shared" ca="1" si="73"/>
        <v>0</v>
      </c>
      <c r="AE99" s="100">
        <f t="shared" ca="1" si="74"/>
        <v>0</v>
      </c>
      <c r="AF99" s="100">
        <f t="shared" ca="1" si="75"/>
        <v>0</v>
      </c>
      <c r="AG99" s="106">
        <f t="shared" ca="1" si="76"/>
        <v>0</v>
      </c>
      <c r="AH99" s="106">
        <f t="shared" ca="1" si="76"/>
        <v>0</v>
      </c>
      <c r="AI99" s="106">
        <f t="shared" ca="1" si="76"/>
        <v>0</v>
      </c>
      <c r="AJ99" s="111">
        <f t="shared" ca="1" si="76"/>
        <v>0</v>
      </c>
      <c r="AK99" s="2"/>
      <c r="AL99" s="1" t="str">
        <f t="shared" si="77"/>
        <v>OK</v>
      </c>
      <c r="AM99" s="1" t="str">
        <f t="shared" si="78"/>
        <v>OK</v>
      </c>
      <c r="AN99" s="1" t="str">
        <f t="shared" si="79"/>
        <v>OK</v>
      </c>
      <c r="AO99" s="1" t="str">
        <f t="shared" si="80"/>
        <v>OK</v>
      </c>
      <c r="AP99" s="1" t="str">
        <f t="shared" si="81"/>
        <v>OK</v>
      </c>
    </row>
    <row r="100" spans="1:42" s="1" customFormat="1" ht="13.5">
      <c r="A100" s="2">
        <v>96</v>
      </c>
      <c r="B100" s="7">
        <f t="shared" ca="1" si="52"/>
        <v>0</v>
      </c>
      <c r="C100" s="94">
        <f t="shared" ca="1" si="53"/>
        <v>0</v>
      </c>
      <c r="D100" s="95">
        <f t="shared" ca="1" si="45"/>
        <v>0</v>
      </c>
      <c r="E100" s="94">
        <f t="shared" ca="1" si="54"/>
        <v>0</v>
      </c>
      <c r="F100" s="95">
        <f t="shared" ca="1" si="46"/>
        <v>0</v>
      </c>
      <c r="G100" s="94">
        <f t="shared" ca="1" si="47"/>
        <v>0</v>
      </c>
      <c r="H100" s="95">
        <f t="shared" ca="1" si="48"/>
        <v>0</v>
      </c>
      <c r="I100" s="94">
        <f t="shared" ca="1" si="49"/>
        <v>0</v>
      </c>
      <c r="J100" s="95">
        <f t="shared" ca="1" si="51"/>
        <v>0</v>
      </c>
      <c r="K100" s="100">
        <f t="shared" ca="1" si="50"/>
        <v>0</v>
      </c>
      <c r="L100" s="100">
        <f t="shared" ca="1" si="55"/>
        <v>0</v>
      </c>
      <c r="M100" s="100">
        <f t="shared" ca="1" si="56"/>
        <v>0</v>
      </c>
      <c r="N100" s="100">
        <f t="shared" ca="1" si="57"/>
        <v>0</v>
      </c>
      <c r="O100" s="100">
        <f t="shared" ca="1" si="58"/>
        <v>0</v>
      </c>
      <c r="P100" s="100">
        <f t="shared" ca="1" si="59"/>
        <v>0</v>
      </c>
      <c r="Q100" s="100">
        <f t="shared" ca="1" si="60"/>
        <v>0</v>
      </c>
      <c r="R100" s="100">
        <f t="shared" ca="1" si="61"/>
        <v>0</v>
      </c>
      <c r="S100" s="100">
        <f t="shared" ca="1" si="62"/>
        <v>0</v>
      </c>
      <c r="T100" s="100">
        <f t="shared" ca="1" si="63"/>
        <v>0</v>
      </c>
      <c r="U100" s="100">
        <f t="shared" ca="1" si="64"/>
        <v>0</v>
      </c>
      <c r="V100" s="100">
        <f t="shared" ca="1" si="65"/>
        <v>0</v>
      </c>
      <c r="W100" s="100">
        <f t="shared" ca="1" si="66"/>
        <v>0</v>
      </c>
      <c r="X100" s="100">
        <f t="shared" ca="1" si="67"/>
        <v>0</v>
      </c>
      <c r="Y100" s="100">
        <f t="shared" ca="1" si="68"/>
        <v>0</v>
      </c>
      <c r="Z100" s="100">
        <f t="shared" ca="1" si="69"/>
        <v>0</v>
      </c>
      <c r="AA100" s="100">
        <f t="shared" ca="1" si="70"/>
        <v>0</v>
      </c>
      <c r="AB100" s="100">
        <f t="shared" ca="1" si="71"/>
        <v>0</v>
      </c>
      <c r="AC100" s="100">
        <f t="shared" ca="1" si="72"/>
        <v>0</v>
      </c>
      <c r="AD100" s="100">
        <f t="shared" ca="1" si="73"/>
        <v>0</v>
      </c>
      <c r="AE100" s="100">
        <f t="shared" ca="1" si="74"/>
        <v>0</v>
      </c>
      <c r="AF100" s="100">
        <f t="shared" ca="1" si="75"/>
        <v>0</v>
      </c>
      <c r="AG100" s="106">
        <f t="shared" ca="1" si="76"/>
        <v>0</v>
      </c>
      <c r="AH100" s="106">
        <f t="shared" ca="1" si="76"/>
        <v>0</v>
      </c>
      <c r="AI100" s="106">
        <f t="shared" ca="1" si="76"/>
        <v>0</v>
      </c>
      <c r="AJ100" s="111">
        <f t="shared" ca="1" si="76"/>
        <v>0</v>
      </c>
      <c r="AK100" s="2"/>
      <c r="AL100" s="1" t="str">
        <f t="shared" si="77"/>
        <v>OK</v>
      </c>
      <c r="AM100" s="1" t="str">
        <f t="shared" si="78"/>
        <v>OK</v>
      </c>
      <c r="AN100" s="1" t="str">
        <f t="shared" si="79"/>
        <v>OK</v>
      </c>
      <c r="AO100" s="1" t="str">
        <f t="shared" si="80"/>
        <v>OK</v>
      </c>
      <c r="AP100" s="1" t="str">
        <f t="shared" si="81"/>
        <v>OK</v>
      </c>
    </row>
    <row r="101" spans="1:42" s="1" customFormat="1" ht="13.5">
      <c r="A101" s="2">
        <v>97</v>
      </c>
      <c r="B101" s="7">
        <f t="shared" ca="1" si="52"/>
        <v>0</v>
      </c>
      <c r="C101" s="94">
        <f t="shared" ca="1" si="53"/>
        <v>0</v>
      </c>
      <c r="D101" s="95">
        <f t="shared" ca="1" si="45"/>
        <v>0</v>
      </c>
      <c r="E101" s="94">
        <f t="shared" ca="1" si="54"/>
        <v>0</v>
      </c>
      <c r="F101" s="95">
        <f t="shared" ca="1" si="46"/>
        <v>0</v>
      </c>
      <c r="G101" s="94">
        <f t="shared" ca="1" si="47"/>
        <v>0</v>
      </c>
      <c r="H101" s="95">
        <f t="shared" ca="1" si="48"/>
        <v>0</v>
      </c>
      <c r="I101" s="94">
        <f t="shared" ca="1" si="49"/>
        <v>0</v>
      </c>
      <c r="J101" s="95">
        <f t="shared" ca="1" si="51"/>
        <v>0</v>
      </c>
      <c r="K101" s="100">
        <f t="shared" ca="1" si="50"/>
        <v>0</v>
      </c>
      <c r="L101" s="100">
        <f t="shared" ca="1" si="55"/>
        <v>0</v>
      </c>
      <c r="M101" s="100">
        <f t="shared" ca="1" si="56"/>
        <v>0</v>
      </c>
      <c r="N101" s="100">
        <f t="shared" ca="1" si="57"/>
        <v>0</v>
      </c>
      <c r="O101" s="100">
        <f t="shared" ca="1" si="58"/>
        <v>0</v>
      </c>
      <c r="P101" s="100">
        <f t="shared" ca="1" si="59"/>
        <v>0</v>
      </c>
      <c r="Q101" s="100">
        <f t="shared" ca="1" si="60"/>
        <v>0</v>
      </c>
      <c r="R101" s="100">
        <f t="shared" ca="1" si="61"/>
        <v>0</v>
      </c>
      <c r="S101" s="100">
        <f t="shared" ca="1" si="62"/>
        <v>0</v>
      </c>
      <c r="T101" s="100">
        <f t="shared" ca="1" si="63"/>
        <v>0</v>
      </c>
      <c r="U101" s="100">
        <f t="shared" ca="1" si="64"/>
        <v>0</v>
      </c>
      <c r="V101" s="100">
        <f t="shared" ca="1" si="65"/>
        <v>0</v>
      </c>
      <c r="W101" s="100">
        <f t="shared" ca="1" si="66"/>
        <v>0</v>
      </c>
      <c r="X101" s="100">
        <f t="shared" ca="1" si="67"/>
        <v>0</v>
      </c>
      <c r="Y101" s="100">
        <f t="shared" ca="1" si="68"/>
        <v>0</v>
      </c>
      <c r="Z101" s="100">
        <f t="shared" ca="1" si="69"/>
        <v>0</v>
      </c>
      <c r="AA101" s="100">
        <f t="shared" ca="1" si="70"/>
        <v>0</v>
      </c>
      <c r="AB101" s="100">
        <f t="shared" ca="1" si="71"/>
        <v>0</v>
      </c>
      <c r="AC101" s="100">
        <f t="shared" ca="1" si="72"/>
        <v>0</v>
      </c>
      <c r="AD101" s="100">
        <f t="shared" ca="1" si="73"/>
        <v>0</v>
      </c>
      <c r="AE101" s="100">
        <f t="shared" ca="1" si="74"/>
        <v>0</v>
      </c>
      <c r="AF101" s="100">
        <f t="shared" ca="1" si="75"/>
        <v>0</v>
      </c>
      <c r="AG101" s="106">
        <f t="shared" ca="1" si="76"/>
        <v>0</v>
      </c>
      <c r="AH101" s="106">
        <f t="shared" ca="1" si="76"/>
        <v>0</v>
      </c>
      <c r="AI101" s="106">
        <f t="shared" ca="1" si="76"/>
        <v>0</v>
      </c>
      <c r="AJ101" s="111">
        <f t="shared" ca="1" si="76"/>
        <v>0</v>
      </c>
      <c r="AK101" s="2"/>
      <c r="AL101" s="1" t="str">
        <f t="shared" si="77"/>
        <v>OK</v>
      </c>
      <c r="AM101" s="1" t="str">
        <f t="shared" si="78"/>
        <v>OK</v>
      </c>
      <c r="AN101" s="1" t="str">
        <f t="shared" si="79"/>
        <v>OK</v>
      </c>
      <c r="AO101" s="1" t="str">
        <f t="shared" si="80"/>
        <v>OK</v>
      </c>
      <c r="AP101" s="1" t="str">
        <f t="shared" si="81"/>
        <v>OK</v>
      </c>
    </row>
    <row r="102" spans="1:42" s="1" customFormat="1" ht="13.5">
      <c r="A102" s="2">
        <v>98</v>
      </c>
      <c r="B102" s="7">
        <f t="shared" ca="1" si="52"/>
        <v>0</v>
      </c>
      <c r="C102" s="94">
        <f t="shared" ca="1" si="53"/>
        <v>0</v>
      </c>
      <c r="D102" s="95">
        <f t="shared" ca="1" si="45"/>
        <v>0</v>
      </c>
      <c r="E102" s="94">
        <f t="shared" ca="1" si="54"/>
        <v>0</v>
      </c>
      <c r="F102" s="95">
        <f t="shared" ca="1" si="46"/>
        <v>0</v>
      </c>
      <c r="G102" s="94">
        <f t="shared" ca="1" si="47"/>
        <v>0</v>
      </c>
      <c r="H102" s="95">
        <f t="shared" ca="1" si="48"/>
        <v>0</v>
      </c>
      <c r="I102" s="94">
        <f t="shared" ca="1" si="49"/>
        <v>0</v>
      </c>
      <c r="J102" s="95">
        <f t="shared" ca="1" si="51"/>
        <v>0</v>
      </c>
      <c r="K102" s="100">
        <f t="shared" ca="1" si="50"/>
        <v>0</v>
      </c>
      <c r="L102" s="100">
        <f t="shared" ca="1" si="55"/>
        <v>0</v>
      </c>
      <c r="M102" s="100">
        <f t="shared" ca="1" si="56"/>
        <v>0</v>
      </c>
      <c r="N102" s="100">
        <f t="shared" ca="1" si="57"/>
        <v>0</v>
      </c>
      <c r="O102" s="100">
        <f t="shared" ca="1" si="58"/>
        <v>0</v>
      </c>
      <c r="P102" s="100">
        <f t="shared" ca="1" si="59"/>
        <v>0</v>
      </c>
      <c r="Q102" s="100">
        <f t="shared" ca="1" si="60"/>
        <v>0</v>
      </c>
      <c r="R102" s="100">
        <f t="shared" ca="1" si="61"/>
        <v>0</v>
      </c>
      <c r="S102" s="100">
        <f t="shared" ca="1" si="62"/>
        <v>0</v>
      </c>
      <c r="T102" s="100">
        <f t="shared" ca="1" si="63"/>
        <v>0</v>
      </c>
      <c r="U102" s="100">
        <f t="shared" ca="1" si="64"/>
        <v>0</v>
      </c>
      <c r="V102" s="100">
        <f t="shared" ca="1" si="65"/>
        <v>0</v>
      </c>
      <c r="W102" s="100">
        <f t="shared" ca="1" si="66"/>
        <v>0</v>
      </c>
      <c r="X102" s="100">
        <f t="shared" ca="1" si="67"/>
        <v>0</v>
      </c>
      <c r="Y102" s="100">
        <f t="shared" ca="1" si="68"/>
        <v>0</v>
      </c>
      <c r="Z102" s="100">
        <f t="shared" ca="1" si="69"/>
        <v>0</v>
      </c>
      <c r="AA102" s="100">
        <f t="shared" ca="1" si="70"/>
        <v>0</v>
      </c>
      <c r="AB102" s="100">
        <f t="shared" ca="1" si="71"/>
        <v>0</v>
      </c>
      <c r="AC102" s="100">
        <f t="shared" ca="1" si="72"/>
        <v>0</v>
      </c>
      <c r="AD102" s="100">
        <f t="shared" ca="1" si="73"/>
        <v>0</v>
      </c>
      <c r="AE102" s="100">
        <f t="shared" ca="1" si="74"/>
        <v>0</v>
      </c>
      <c r="AF102" s="100">
        <f t="shared" ca="1" si="75"/>
        <v>0</v>
      </c>
      <c r="AG102" s="106">
        <f t="shared" ca="1" si="76"/>
        <v>0</v>
      </c>
      <c r="AH102" s="106">
        <f t="shared" ca="1" si="76"/>
        <v>0</v>
      </c>
      <c r="AI102" s="106">
        <f t="shared" ca="1" si="76"/>
        <v>0</v>
      </c>
      <c r="AJ102" s="111">
        <f t="shared" ca="1" si="76"/>
        <v>0</v>
      </c>
      <c r="AK102" s="2"/>
      <c r="AL102" s="1" t="str">
        <f t="shared" si="77"/>
        <v>OK</v>
      </c>
      <c r="AM102" s="1" t="str">
        <f t="shared" si="78"/>
        <v>OK</v>
      </c>
      <c r="AN102" s="1" t="str">
        <f t="shared" si="79"/>
        <v>OK</v>
      </c>
      <c r="AO102" s="1" t="str">
        <f t="shared" si="80"/>
        <v>OK</v>
      </c>
      <c r="AP102" s="1" t="str">
        <f t="shared" si="81"/>
        <v>OK</v>
      </c>
    </row>
    <row r="103" spans="1:42" s="1" customFormat="1" ht="13.5">
      <c r="A103" s="2">
        <v>99</v>
      </c>
      <c r="B103" s="7">
        <f t="shared" ca="1" si="52"/>
        <v>0</v>
      </c>
      <c r="C103" s="94">
        <f t="shared" ca="1" si="53"/>
        <v>0</v>
      </c>
      <c r="D103" s="95">
        <f t="shared" ca="1" si="45"/>
        <v>0</v>
      </c>
      <c r="E103" s="94">
        <f t="shared" ca="1" si="54"/>
        <v>0</v>
      </c>
      <c r="F103" s="95">
        <f t="shared" ca="1" si="46"/>
        <v>0</v>
      </c>
      <c r="G103" s="94">
        <f t="shared" ca="1" si="47"/>
        <v>0</v>
      </c>
      <c r="H103" s="95">
        <f t="shared" ca="1" si="48"/>
        <v>0</v>
      </c>
      <c r="I103" s="94">
        <f t="shared" ca="1" si="49"/>
        <v>0</v>
      </c>
      <c r="J103" s="95">
        <f t="shared" ca="1" si="51"/>
        <v>0</v>
      </c>
      <c r="K103" s="100">
        <f t="shared" ca="1" si="50"/>
        <v>0</v>
      </c>
      <c r="L103" s="100">
        <f t="shared" ca="1" si="55"/>
        <v>0</v>
      </c>
      <c r="M103" s="100">
        <f t="shared" ca="1" si="56"/>
        <v>0</v>
      </c>
      <c r="N103" s="100">
        <f t="shared" ca="1" si="57"/>
        <v>0</v>
      </c>
      <c r="O103" s="100">
        <f t="shared" ca="1" si="58"/>
        <v>0</v>
      </c>
      <c r="P103" s="100">
        <f t="shared" ca="1" si="59"/>
        <v>0</v>
      </c>
      <c r="Q103" s="100">
        <f t="shared" ca="1" si="60"/>
        <v>0</v>
      </c>
      <c r="R103" s="100">
        <f t="shared" ca="1" si="61"/>
        <v>0</v>
      </c>
      <c r="S103" s="100">
        <f t="shared" ca="1" si="62"/>
        <v>0</v>
      </c>
      <c r="T103" s="100">
        <f t="shared" ca="1" si="63"/>
        <v>0</v>
      </c>
      <c r="U103" s="100">
        <f t="shared" ca="1" si="64"/>
        <v>0</v>
      </c>
      <c r="V103" s="100">
        <f t="shared" ca="1" si="65"/>
        <v>0</v>
      </c>
      <c r="W103" s="100">
        <f t="shared" ca="1" si="66"/>
        <v>0</v>
      </c>
      <c r="X103" s="100">
        <f t="shared" ca="1" si="67"/>
        <v>0</v>
      </c>
      <c r="Y103" s="100">
        <f t="shared" ca="1" si="68"/>
        <v>0</v>
      </c>
      <c r="Z103" s="100">
        <f t="shared" ca="1" si="69"/>
        <v>0</v>
      </c>
      <c r="AA103" s="100">
        <f t="shared" ca="1" si="70"/>
        <v>0</v>
      </c>
      <c r="AB103" s="100">
        <f t="shared" ca="1" si="71"/>
        <v>0</v>
      </c>
      <c r="AC103" s="100">
        <f t="shared" ca="1" si="72"/>
        <v>0</v>
      </c>
      <c r="AD103" s="100">
        <f t="shared" ca="1" si="73"/>
        <v>0</v>
      </c>
      <c r="AE103" s="100">
        <f t="shared" ca="1" si="74"/>
        <v>0</v>
      </c>
      <c r="AF103" s="100">
        <f t="shared" ca="1" si="75"/>
        <v>0</v>
      </c>
      <c r="AG103" s="106">
        <f t="shared" ca="1" si="76"/>
        <v>0</v>
      </c>
      <c r="AH103" s="106">
        <f t="shared" ca="1" si="76"/>
        <v>0</v>
      </c>
      <c r="AI103" s="106">
        <f t="shared" ca="1" si="76"/>
        <v>0</v>
      </c>
      <c r="AJ103" s="111">
        <f t="shared" ca="1" si="76"/>
        <v>0</v>
      </c>
      <c r="AK103" s="2"/>
      <c r="AL103" s="1" t="str">
        <f t="shared" si="77"/>
        <v>OK</v>
      </c>
      <c r="AM103" s="1" t="str">
        <f t="shared" si="78"/>
        <v>OK</v>
      </c>
      <c r="AN103" s="1" t="str">
        <f t="shared" si="79"/>
        <v>OK</v>
      </c>
      <c r="AO103" s="1" t="str">
        <f t="shared" si="80"/>
        <v>OK</v>
      </c>
      <c r="AP103" s="1" t="str">
        <f t="shared" si="81"/>
        <v>OK</v>
      </c>
    </row>
    <row r="104" spans="1:42" s="1" customFormat="1" ht="13.5">
      <c r="A104" s="2">
        <v>100</v>
      </c>
      <c r="B104" s="7">
        <f t="shared" ca="1" si="52"/>
        <v>0</v>
      </c>
      <c r="C104" s="94">
        <f t="shared" ca="1" si="53"/>
        <v>0</v>
      </c>
      <c r="D104" s="95">
        <f t="shared" ca="1" si="45"/>
        <v>0</v>
      </c>
      <c r="E104" s="94">
        <f t="shared" ca="1" si="54"/>
        <v>0</v>
      </c>
      <c r="F104" s="95">
        <f t="shared" ca="1" si="46"/>
        <v>0</v>
      </c>
      <c r="G104" s="94">
        <f t="shared" ca="1" si="47"/>
        <v>0</v>
      </c>
      <c r="H104" s="95">
        <f t="shared" ca="1" si="48"/>
        <v>0</v>
      </c>
      <c r="I104" s="94">
        <f t="shared" ca="1" si="49"/>
        <v>0</v>
      </c>
      <c r="J104" s="95">
        <f t="shared" ca="1" si="51"/>
        <v>0</v>
      </c>
      <c r="K104" s="100">
        <f t="shared" ca="1" si="50"/>
        <v>0</v>
      </c>
      <c r="L104" s="100">
        <f t="shared" ca="1" si="55"/>
        <v>0</v>
      </c>
      <c r="M104" s="100">
        <f t="shared" ca="1" si="56"/>
        <v>0</v>
      </c>
      <c r="N104" s="100">
        <f t="shared" ca="1" si="57"/>
        <v>0</v>
      </c>
      <c r="O104" s="100">
        <f t="shared" ca="1" si="58"/>
        <v>0</v>
      </c>
      <c r="P104" s="100">
        <f t="shared" ca="1" si="59"/>
        <v>0</v>
      </c>
      <c r="Q104" s="100">
        <f t="shared" ca="1" si="60"/>
        <v>0</v>
      </c>
      <c r="R104" s="100">
        <f t="shared" ca="1" si="61"/>
        <v>0</v>
      </c>
      <c r="S104" s="100">
        <f t="shared" ca="1" si="62"/>
        <v>0</v>
      </c>
      <c r="T104" s="100">
        <f t="shared" ca="1" si="63"/>
        <v>0</v>
      </c>
      <c r="U104" s="100">
        <f t="shared" ca="1" si="64"/>
        <v>0</v>
      </c>
      <c r="V104" s="100">
        <f t="shared" ca="1" si="65"/>
        <v>0</v>
      </c>
      <c r="W104" s="100">
        <f t="shared" ca="1" si="66"/>
        <v>0</v>
      </c>
      <c r="X104" s="100">
        <f t="shared" ca="1" si="67"/>
        <v>0</v>
      </c>
      <c r="Y104" s="100">
        <f t="shared" ca="1" si="68"/>
        <v>0</v>
      </c>
      <c r="Z104" s="100">
        <f t="shared" ca="1" si="69"/>
        <v>0</v>
      </c>
      <c r="AA104" s="100">
        <f t="shared" ca="1" si="70"/>
        <v>0</v>
      </c>
      <c r="AB104" s="100">
        <f t="shared" ca="1" si="71"/>
        <v>0</v>
      </c>
      <c r="AC104" s="100">
        <f t="shared" ca="1" si="72"/>
        <v>0</v>
      </c>
      <c r="AD104" s="100">
        <f t="shared" ca="1" si="73"/>
        <v>0</v>
      </c>
      <c r="AE104" s="100">
        <f t="shared" ca="1" si="74"/>
        <v>0</v>
      </c>
      <c r="AF104" s="100">
        <f t="shared" ca="1" si="75"/>
        <v>0</v>
      </c>
      <c r="AG104" s="106">
        <f t="shared" ca="1" si="76"/>
        <v>0</v>
      </c>
      <c r="AH104" s="106">
        <f t="shared" ca="1" si="76"/>
        <v>0</v>
      </c>
      <c r="AI104" s="106">
        <f t="shared" ca="1" si="76"/>
        <v>0</v>
      </c>
      <c r="AJ104" s="111">
        <f t="shared" ca="1" si="76"/>
        <v>0</v>
      </c>
      <c r="AK104" s="2"/>
      <c r="AL104" s="1" t="str">
        <f t="shared" si="77"/>
        <v>OK</v>
      </c>
      <c r="AM104" s="1" t="str">
        <f t="shared" si="78"/>
        <v>OK</v>
      </c>
      <c r="AN104" s="1" t="str">
        <f t="shared" si="79"/>
        <v>OK</v>
      </c>
      <c r="AO104" s="1" t="str">
        <f t="shared" si="80"/>
        <v>OK</v>
      </c>
      <c r="AP104" s="1" t="str">
        <f t="shared" si="81"/>
        <v>OK</v>
      </c>
    </row>
  </sheetData>
  <sheetProtection sheet="1" objects="1" scenarios="1"/>
  <mergeCells count="17">
    <mergeCell ref="U2:V2"/>
    <mergeCell ref="S2:T2"/>
    <mergeCell ref="AE2:AF2"/>
    <mergeCell ref="W2:X2"/>
    <mergeCell ref="AC2:AD2"/>
    <mergeCell ref="AA2:AB2"/>
    <mergeCell ref="Y2:Z2"/>
    <mergeCell ref="G2:G3"/>
    <mergeCell ref="A2:A3"/>
    <mergeCell ref="B2:B3"/>
    <mergeCell ref="E2:E3"/>
    <mergeCell ref="C2:C3"/>
    <mergeCell ref="K2:L2"/>
    <mergeCell ref="M2:N2"/>
    <mergeCell ref="O2:P2"/>
    <mergeCell ref="Q2:R2"/>
    <mergeCell ref="I2:I3"/>
  </mergeCells>
  <conditionalFormatting sqref="AL4">
    <cfRule type="expression" priority="1" dxfId="1">
      <formula>$AL$4="NG"</formula>
    </cfRule>
  </conditionalFormatting>
  <pageMargins left="0.7" right="0.7" top="0.75" bottom="0.75" header="0.3" footer="0.3"/>
  <pageSetup fitToHeight="0" orientation="landscape" paperSize="9" scale="37"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49CDB-6D87-4417-A44F-3350DB754EE8}">
  <dimension ref="A1:U85"/>
  <sheetViews>
    <sheetView view="pageBreakPreview" zoomScaleNormal="100" zoomScaleSheetLayoutView="100" workbookViewId="0" topLeftCell="A16">
      <selection pane="topLeft" activeCell="B23" sqref="B23"/>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A46:A54 A57">
      <formula1>リスト!$K$2:$K$3</formula1>
    </dataValidation>
    <dataValidation type="list" allowBlank="1" showInputMessage="1" showErrorMessage="1" sqref="J10:J17">
      <formula1>リスト!$J$2:$J$6</formula1>
    </dataValidation>
    <dataValidation type="list" allowBlank="1" showInputMessage="1" showErrorMessage="1" sqref="I10:I17">
      <formula1>リスト!$I$2:$I$5</formula1>
    </dataValidation>
    <dataValidation type="list" allowBlank="1" showInputMessage="1" showErrorMessage="1" sqref="A70:A72 L23:M34">
      <formula1>リスト!$H$2:$H$4</formula1>
    </dataValidation>
    <dataValidation type="list" allowBlank="1" showInputMessage="1" showErrorMessage="1" sqref="A63:A65 A76:A85">
      <formula1>リスト!$H$2:$H$3</formula1>
    </dataValidation>
    <dataValidation type="list" allowBlank="1" showInputMessage="1" showErrorMessage="1" sqref="H10:H17">
      <formula1>リスト!$B$2:$B$11</formula1>
    </dataValidation>
    <dataValidation type="list" allowBlank="1" showInputMessage="1" showErrorMessage="1" sqref="G10:G17">
      <formula1>リスト!$A$2:$A$9</formula1>
    </dataValidation>
    <dataValidation type="list" allowBlank="1" showInputMessage="1" showErrorMessage="1" sqref="F10:F17">
      <formula1>リスト!$A$3:$A$9</formula1>
    </dataValidation>
    <dataValidation type="list" allowBlank="1" showInputMessage="1" showErrorMessage="1" sqref="I23:I34">
      <formula1>リスト!$G$2:$G$4</formula1>
    </dataValidation>
    <dataValidation type="list" allowBlank="1" showInputMessage="1" showErrorMessage="1" sqref="B23:B34">
      <formula1>リスト!$C$2:$C$4</formula1>
    </dataValidation>
    <dataValidation type="list" allowBlank="1" showInputMessage="1" showErrorMessage="1" sqref="C23:C34">
      <formula1>リスト!$D$2:$D$3</formula1>
    </dataValidation>
    <dataValidation type="list" allowBlank="1" showInputMessage="1" showErrorMessage="1" sqref="D23:D34">
      <formula1>リスト!$E$2:$E$22</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6D6D0-40FD-4754-8DBE-2FAFFCAF4325}">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D23:D34">
      <formula1>リスト!$E$2:$E$22</formula1>
    </dataValidation>
    <dataValidation type="list" allowBlank="1" showInputMessage="1" showErrorMessage="1" sqref="C23:C34">
      <formula1>リスト!$D$2:$D$3</formula1>
    </dataValidation>
    <dataValidation type="list" allowBlank="1" showInputMessage="1" showErrorMessage="1" sqref="B23:B34">
      <formula1>リスト!$C$2:$C$4</formula1>
    </dataValidation>
    <dataValidation type="list" allowBlank="1" showInputMessage="1" showErrorMessage="1" sqref="I23:I34">
      <formula1>リスト!$G$2:$G$4</formula1>
    </dataValidation>
    <dataValidation type="list" allowBlank="1" showInputMessage="1" showErrorMessage="1" sqref="F10:F17">
      <formula1>リスト!$A$3:$A$9</formula1>
    </dataValidation>
    <dataValidation type="list" allowBlank="1" showInputMessage="1" showErrorMessage="1" sqref="G10:G17">
      <formula1>リスト!$A$2:$A$9</formula1>
    </dataValidation>
    <dataValidation type="list" allowBlank="1" showInputMessage="1" showErrorMessage="1" sqref="H10:H17">
      <formula1>リスト!$B$2:$B$11</formula1>
    </dataValidation>
    <dataValidation type="list" allowBlank="1" showInputMessage="1" showErrorMessage="1" sqref="A63:A65 A76:A85">
      <formula1>リスト!$H$2:$H$3</formula1>
    </dataValidation>
    <dataValidation type="list" allowBlank="1" showInputMessage="1" showErrorMessage="1" sqref="A70:A72 L23:M34">
      <formula1>リスト!$H$2:$H$4</formula1>
    </dataValidation>
    <dataValidation type="list" allowBlank="1" showInputMessage="1" showErrorMessage="1" sqref="I10:I17">
      <formula1>リスト!$I$2:$I$5</formula1>
    </dataValidation>
    <dataValidation type="list" allowBlank="1" showInputMessage="1" showErrorMessage="1" sqref="J10:J17">
      <formula1>リスト!$J$2:$J$6</formula1>
    </dataValidation>
    <dataValidation type="list" allowBlank="1" showInputMessage="1" showErrorMessage="1" sqref="A46:A54 A57">
      <formula1>リスト!$K$2:$K$3</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14EE7-94AB-4740-918A-79AAE1FFC5F6}">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D23:D34">
      <formula1>リスト!$E$2:$E$22</formula1>
    </dataValidation>
    <dataValidation type="list" allowBlank="1" showInputMessage="1" showErrorMessage="1" sqref="C23:C34">
      <formula1>リスト!$D$2:$D$3</formula1>
    </dataValidation>
    <dataValidation type="list" allowBlank="1" showInputMessage="1" showErrorMessage="1" sqref="B23:B34">
      <formula1>リスト!$C$2:$C$4</formula1>
    </dataValidation>
    <dataValidation type="list" allowBlank="1" showInputMessage="1" showErrorMessage="1" sqref="I23:I34">
      <formula1>リスト!$G$2:$G$4</formula1>
    </dataValidation>
    <dataValidation type="list" allowBlank="1" showInputMessage="1" showErrorMessage="1" sqref="F10:F17">
      <formula1>リスト!$A$3:$A$9</formula1>
    </dataValidation>
    <dataValidation type="list" allowBlank="1" showInputMessage="1" showErrorMessage="1" sqref="G10:G17">
      <formula1>リスト!$A$2:$A$9</formula1>
    </dataValidation>
    <dataValidation type="list" allowBlank="1" showInputMessage="1" showErrorMessage="1" sqref="H10:H17">
      <formula1>リスト!$B$2:$B$11</formula1>
    </dataValidation>
    <dataValidation type="list" allowBlank="1" showInputMessage="1" showErrorMessage="1" sqref="A63:A65 A76:A85">
      <formula1>リスト!$H$2:$H$3</formula1>
    </dataValidation>
    <dataValidation type="list" allowBlank="1" showInputMessage="1" showErrorMessage="1" sqref="A70:A72 L23:M34">
      <formula1>リスト!$H$2:$H$4</formula1>
    </dataValidation>
    <dataValidation type="list" allowBlank="1" showInputMessage="1" showErrorMessage="1" sqref="I10:I17">
      <formula1>リスト!$I$2:$I$5</formula1>
    </dataValidation>
    <dataValidation type="list" allowBlank="1" showInputMessage="1" showErrorMessage="1" sqref="J10:J17">
      <formula1>リスト!$J$2:$J$6</formula1>
    </dataValidation>
    <dataValidation type="list" allowBlank="1" showInputMessage="1" showErrorMessage="1" sqref="A46:A54 A57">
      <formula1>リスト!$K$2:$K$3</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7D32A-5084-4742-B57E-AF315075EA43}">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A46:A54 A57">
      <formula1>リスト!$K$2:$K$3</formula1>
    </dataValidation>
    <dataValidation type="list" allowBlank="1" showInputMessage="1" showErrorMessage="1" sqref="J10:J17">
      <formula1>リスト!$J$2:$J$6</formula1>
    </dataValidation>
    <dataValidation type="list" allowBlank="1" showInputMessage="1" showErrorMessage="1" sqref="I10:I17">
      <formula1>リスト!$I$2:$I$5</formula1>
    </dataValidation>
    <dataValidation type="list" allowBlank="1" showInputMessage="1" showErrorMessage="1" sqref="A70:A72 L23:M34">
      <formula1>リスト!$H$2:$H$4</formula1>
    </dataValidation>
    <dataValidation type="list" allowBlank="1" showInputMessage="1" showErrorMessage="1" sqref="A63:A65 A76:A85">
      <formula1>リスト!$H$2:$H$3</formula1>
    </dataValidation>
    <dataValidation type="list" allowBlank="1" showInputMessage="1" showErrorMessage="1" sqref="H10:H17">
      <formula1>リスト!$B$2:$B$11</formula1>
    </dataValidation>
    <dataValidation type="list" allowBlank="1" showInputMessage="1" showErrorMessage="1" sqref="G10:G17">
      <formula1>リスト!$A$2:$A$9</formula1>
    </dataValidation>
    <dataValidation type="list" allowBlank="1" showInputMessage="1" showErrorMessage="1" sqref="F10:F17">
      <formula1>リスト!$A$3:$A$9</formula1>
    </dataValidation>
    <dataValidation type="list" allowBlank="1" showInputMessage="1" showErrorMessage="1" sqref="I23:I34">
      <formula1>リスト!$G$2:$G$4</formula1>
    </dataValidation>
    <dataValidation type="list" allowBlank="1" showInputMessage="1" showErrorMessage="1" sqref="B23:B34">
      <formula1>リスト!$C$2:$C$4</formula1>
    </dataValidation>
    <dataValidation type="list" allowBlank="1" showInputMessage="1" showErrorMessage="1" sqref="C23:C34">
      <formula1>リスト!$D$2:$D$3</formula1>
    </dataValidation>
    <dataValidation type="list" allowBlank="1" showInputMessage="1" showErrorMessage="1" sqref="D23:D34">
      <formula1>リスト!$E$2:$E$22</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61253-E320-43BA-9C68-8C442C2061DD}">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D23:D34">
      <formula1>リスト!$E$2:$E$22</formula1>
    </dataValidation>
    <dataValidation type="list" allowBlank="1" showInputMessage="1" showErrorMessage="1" sqref="C23:C34">
      <formula1>リスト!$D$2:$D$3</formula1>
    </dataValidation>
    <dataValidation type="list" allowBlank="1" showInputMessage="1" showErrorMessage="1" sqref="B23:B34">
      <formula1>リスト!$C$2:$C$4</formula1>
    </dataValidation>
    <dataValidation type="list" allowBlank="1" showInputMessage="1" showErrorMessage="1" sqref="I23:I34">
      <formula1>リスト!$G$2:$G$4</formula1>
    </dataValidation>
    <dataValidation type="list" allowBlank="1" showInputMessage="1" showErrorMessage="1" sqref="F10:F17">
      <formula1>リスト!$A$3:$A$9</formula1>
    </dataValidation>
    <dataValidation type="list" allowBlank="1" showInputMessage="1" showErrorMessage="1" sqref="G10:G17">
      <formula1>リスト!$A$2:$A$9</formula1>
    </dataValidation>
    <dataValidation type="list" allowBlank="1" showInputMessage="1" showErrorMessage="1" sqref="H10:H17">
      <formula1>リスト!$B$2:$B$11</formula1>
    </dataValidation>
    <dataValidation type="list" allowBlank="1" showInputMessage="1" showErrorMessage="1" sqref="A63:A65 A76:A85">
      <formula1>リスト!$H$2:$H$3</formula1>
    </dataValidation>
    <dataValidation type="list" allowBlank="1" showInputMessage="1" showErrorMessage="1" sqref="A70:A72 L23:M34">
      <formula1>リスト!$H$2:$H$4</formula1>
    </dataValidation>
    <dataValidation type="list" allowBlank="1" showInputMessage="1" showErrorMessage="1" sqref="I10:I17">
      <formula1>リスト!$I$2:$I$5</formula1>
    </dataValidation>
    <dataValidation type="list" allowBlank="1" showInputMessage="1" showErrorMessage="1" sqref="J10:J17">
      <formula1>リスト!$J$2:$J$6</formula1>
    </dataValidation>
    <dataValidation type="list" allowBlank="1" showInputMessage="1" showErrorMessage="1" sqref="A46:A54 A57">
      <formula1>リスト!$K$2:$K$3</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25080-AFA4-4653-8D1D-5C1BA16F2229}">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A46:A54 A57">
      <formula1>リスト!$K$2:$K$3</formula1>
    </dataValidation>
    <dataValidation type="list" allowBlank="1" showInputMessage="1" showErrorMessage="1" sqref="J10:J17">
      <formula1>リスト!$J$2:$J$6</formula1>
    </dataValidation>
    <dataValidation type="list" allowBlank="1" showInputMessage="1" showErrorMessage="1" sqref="I10:I17">
      <formula1>リスト!$I$2:$I$5</formula1>
    </dataValidation>
    <dataValidation type="list" allowBlank="1" showInputMessage="1" showErrorMessage="1" sqref="A70:A72 L23:M34">
      <formula1>リスト!$H$2:$H$4</formula1>
    </dataValidation>
    <dataValidation type="list" allowBlank="1" showInputMessage="1" showErrorMessage="1" sqref="A63:A65 A76:A85">
      <formula1>リスト!$H$2:$H$3</formula1>
    </dataValidation>
    <dataValidation type="list" allowBlank="1" showInputMessage="1" showErrorMessage="1" sqref="H10:H17">
      <formula1>リスト!$B$2:$B$11</formula1>
    </dataValidation>
    <dataValidation type="list" allowBlank="1" showInputMessage="1" showErrorMessage="1" sqref="G10:G17">
      <formula1>リスト!$A$2:$A$9</formula1>
    </dataValidation>
    <dataValidation type="list" allowBlank="1" showInputMessage="1" showErrorMessage="1" sqref="F10:F17">
      <formula1>リスト!$A$3:$A$9</formula1>
    </dataValidation>
    <dataValidation type="list" allowBlank="1" showInputMessage="1" showErrorMessage="1" sqref="I23:I34">
      <formula1>リスト!$G$2:$G$4</formula1>
    </dataValidation>
    <dataValidation type="list" allowBlank="1" showInputMessage="1" showErrorMessage="1" sqref="B23:B34">
      <formula1>リスト!$C$2:$C$4</formula1>
    </dataValidation>
    <dataValidation type="list" allowBlank="1" showInputMessage="1" showErrorMessage="1" sqref="C23:C34">
      <formula1>リスト!$D$2:$D$3</formula1>
    </dataValidation>
    <dataValidation type="list" allowBlank="1" showInputMessage="1" showErrorMessage="1" sqref="D23:D34">
      <formula1>リスト!$E$2:$E$22</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67D37-6736-4FE1-B509-4E0C10047AAB}">
  <dimension ref="A1:U85"/>
  <sheetViews>
    <sheetView view="pageBreakPreview" zoomScaleNormal="100" zoomScaleSheetLayoutView="100" workbookViewId="0" topLeftCell="A46">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A46:A54 A57">
      <formula1>リスト!$K$2:$K$3</formula1>
    </dataValidation>
    <dataValidation type="list" allowBlank="1" showInputMessage="1" showErrorMessage="1" sqref="J10:J17">
      <formula1>リスト!$J$2:$J$6</formula1>
    </dataValidation>
    <dataValidation type="list" allowBlank="1" showInputMessage="1" showErrorMessage="1" sqref="I10:I17">
      <formula1>リスト!$I$2:$I$5</formula1>
    </dataValidation>
    <dataValidation type="list" allowBlank="1" showInputMessage="1" showErrorMessage="1" sqref="A70:A72 L23:M34">
      <formula1>リスト!$H$2:$H$4</formula1>
    </dataValidation>
    <dataValidation type="list" allowBlank="1" showInputMessage="1" showErrorMessage="1" sqref="A63:A65 A76:A85">
      <formula1>リスト!$H$2:$H$3</formula1>
    </dataValidation>
    <dataValidation type="list" allowBlank="1" showInputMessage="1" showErrorMessage="1" sqref="H10:H17">
      <formula1>リスト!$B$2:$B$11</formula1>
    </dataValidation>
    <dataValidation type="list" allowBlank="1" showInputMessage="1" showErrorMessage="1" sqref="G10:G17">
      <formula1>リスト!$A$2:$A$9</formula1>
    </dataValidation>
    <dataValidation type="list" allowBlank="1" showInputMessage="1" showErrorMessage="1" sqref="F10:F17">
      <formula1>リスト!$A$3:$A$9</formula1>
    </dataValidation>
    <dataValidation type="list" allowBlank="1" showInputMessage="1" showErrorMessage="1" sqref="I23:I34">
      <formula1>リスト!$G$2:$G$4</formula1>
    </dataValidation>
    <dataValidation type="list" allowBlank="1" showInputMessage="1" showErrorMessage="1" sqref="B23:B34">
      <formula1>リスト!$C$2:$C$4</formula1>
    </dataValidation>
    <dataValidation type="list" allowBlank="1" showInputMessage="1" showErrorMessage="1" sqref="C23:C34">
      <formula1>リスト!$D$2:$D$3</formula1>
    </dataValidation>
    <dataValidation type="list" allowBlank="1" showInputMessage="1" showErrorMessage="1" sqref="D23:D34">
      <formula1>リスト!$E$2:$E$22</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20EB4-458D-4710-A52A-7B3A279024BF}">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D23:D34">
      <formula1>リスト!$E$2:$E$22</formula1>
    </dataValidation>
    <dataValidation type="list" allowBlank="1" showInputMessage="1" showErrorMessage="1" sqref="C23:C34">
      <formula1>リスト!$D$2:$D$3</formula1>
    </dataValidation>
    <dataValidation type="list" allowBlank="1" showInputMessage="1" showErrorMessage="1" sqref="B23:B34">
      <formula1>リスト!$C$2:$C$4</formula1>
    </dataValidation>
    <dataValidation type="list" allowBlank="1" showInputMessage="1" showErrorMessage="1" sqref="I23:I34">
      <formula1>リスト!$G$2:$G$4</formula1>
    </dataValidation>
    <dataValidation type="list" allowBlank="1" showInputMessage="1" showErrorMessage="1" sqref="F10:F17">
      <formula1>リスト!$A$3:$A$9</formula1>
    </dataValidation>
    <dataValidation type="list" allowBlank="1" showInputMessage="1" showErrorMessage="1" sqref="G10:G17">
      <formula1>リスト!$A$2:$A$9</formula1>
    </dataValidation>
    <dataValidation type="list" allowBlank="1" showInputMessage="1" showErrorMessage="1" sqref="H10:H17">
      <formula1>リスト!$B$2:$B$11</formula1>
    </dataValidation>
    <dataValidation type="list" allowBlank="1" showInputMessage="1" showErrorMessage="1" sqref="A63:A65 A76:A85">
      <formula1>リスト!$H$2:$H$3</formula1>
    </dataValidation>
    <dataValidation type="list" allowBlank="1" showInputMessage="1" showErrorMessage="1" sqref="A70:A72 L23:M34">
      <formula1>リスト!$H$2:$H$4</formula1>
    </dataValidation>
    <dataValidation type="list" allowBlank="1" showInputMessage="1" showErrorMessage="1" sqref="I10:I17">
      <formula1>リスト!$I$2:$I$5</formula1>
    </dataValidation>
    <dataValidation type="list" allowBlank="1" showInputMessage="1" showErrorMessage="1" sqref="J10:J17">
      <formula1>リスト!$J$2:$J$6</formula1>
    </dataValidation>
    <dataValidation type="list" allowBlank="1" showInputMessage="1" showErrorMessage="1" sqref="A46:A54 A57">
      <formula1>リスト!$K$2:$K$3</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309B5-90CF-4255-88B7-207057324A49}">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D23:D34">
      <formula1>リスト!$E$2:$E$22</formula1>
    </dataValidation>
    <dataValidation type="list" allowBlank="1" showInputMessage="1" showErrorMessage="1" sqref="C23:C34">
      <formula1>リスト!$D$2:$D$3</formula1>
    </dataValidation>
    <dataValidation type="list" allowBlank="1" showInputMessage="1" showErrorMessage="1" sqref="B23:B34">
      <formula1>リスト!$C$2:$C$4</formula1>
    </dataValidation>
    <dataValidation type="list" allowBlank="1" showInputMessage="1" showErrorMessage="1" sqref="I23:I34">
      <formula1>リスト!$G$2:$G$4</formula1>
    </dataValidation>
    <dataValidation type="list" allowBlank="1" showInputMessage="1" showErrorMessage="1" sqref="F10:F17">
      <formula1>リスト!$A$3:$A$9</formula1>
    </dataValidation>
    <dataValidation type="list" allowBlank="1" showInputMessage="1" showErrorMessage="1" sqref="G10:G17">
      <formula1>リスト!$A$2:$A$9</formula1>
    </dataValidation>
    <dataValidation type="list" allowBlank="1" showInputMessage="1" showErrorMessage="1" sqref="H10:H17">
      <formula1>リスト!$B$2:$B$11</formula1>
    </dataValidation>
    <dataValidation type="list" allowBlank="1" showInputMessage="1" showErrorMessage="1" sqref="A63:A65 A76:A85">
      <formula1>リスト!$H$2:$H$3</formula1>
    </dataValidation>
    <dataValidation type="list" allowBlank="1" showInputMessage="1" showErrorMessage="1" sqref="A70:A72 L23:M34">
      <formula1>リスト!$H$2:$H$4</formula1>
    </dataValidation>
    <dataValidation type="list" allowBlank="1" showInputMessage="1" showErrorMessage="1" sqref="I10:I17">
      <formula1>リスト!$I$2:$I$5</formula1>
    </dataValidation>
    <dataValidation type="list" allowBlank="1" showInputMessage="1" showErrorMessage="1" sqref="J10:J17">
      <formula1>リスト!$J$2:$J$6</formula1>
    </dataValidation>
    <dataValidation type="list" allowBlank="1" showInputMessage="1" showErrorMessage="1" sqref="A46:A54 A57">
      <formula1>リスト!$K$2:$K$3</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F78D7-1FC1-41BF-A2EE-DB8C57E4A6DF}">
  <dimension ref="A1:U85"/>
  <sheetViews>
    <sheetView view="pageBreakPreview" zoomScaleNormal="100" zoomScaleSheetLayoutView="100" workbookViewId="0" topLeftCell="A7">
      <selection pane="topLeft" activeCell="I21" sqref="I21:I22"/>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A46:A54 A57">
      <formula1>リスト!$K$2:$K$3</formula1>
    </dataValidation>
    <dataValidation type="list" allowBlank="1" showInputMessage="1" showErrorMessage="1" sqref="J10:J17">
      <formula1>リスト!$J$2:$J$6</formula1>
    </dataValidation>
    <dataValidation type="list" allowBlank="1" showInputMessage="1" showErrorMessage="1" sqref="I10:I17">
      <formula1>リスト!$I$2:$I$5</formula1>
    </dataValidation>
    <dataValidation type="list" allowBlank="1" showInputMessage="1" showErrorMessage="1" sqref="A70:A72 L23:M34">
      <formula1>リスト!$H$2:$H$4</formula1>
    </dataValidation>
    <dataValidation type="list" allowBlank="1" showInputMessage="1" showErrorMessage="1" sqref="A63:A65 A76:A85">
      <formula1>リスト!$H$2:$H$3</formula1>
    </dataValidation>
    <dataValidation type="list" allowBlank="1" showInputMessage="1" showErrorMessage="1" sqref="H10:H17">
      <formula1>リスト!$B$2:$B$11</formula1>
    </dataValidation>
    <dataValidation type="list" allowBlank="1" showInputMessage="1" showErrorMessage="1" sqref="G10:G17">
      <formula1>リスト!$A$2:$A$9</formula1>
    </dataValidation>
    <dataValidation type="list" allowBlank="1" showInputMessage="1" showErrorMessage="1" sqref="F10:F17">
      <formula1>リスト!$A$3:$A$9</formula1>
    </dataValidation>
    <dataValidation type="list" allowBlank="1" showInputMessage="1" showErrorMessage="1" sqref="I23:I34">
      <formula1>リスト!$G$2:$G$4</formula1>
    </dataValidation>
    <dataValidation type="list" allowBlank="1" showInputMessage="1" showErrorMessage="1" sqref="B23:B34">
      <formula1>リスト!$C$2:$C$4</formula1>
    </dataValidation>
    <dataValidation type="list" allowBlank="1" showInputMessage="1" showErrorMessage="1" sqref="C23:C34">
      <formula1>リスト!$D$2:$D$3</formula1>
    </dataValidation>
    <dataValidation type="list" allowBlank="1" showInputMessage="1" showErrorMessage="1" sqref="D23:D34">
      <formula1>リスト!$E$2:$E$22</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EBC07-4288-42B0-AC85-469AE5B34B26}">
  <dimension ref="A1:K20"/>
  <sheetViews>
    <sheetView workbookViewId="0" topLeftCell="A1">
      <selection pane="topLeft" activeCell="E16" sqref="E16"/>
    </sheetView>
  </sheetViews>
  <sheetFormatPr defaultRowHeight="13.5"/>
  <cols>
    <col min="1" max="1" width="16" style="32" bestFit="1" customWidth="1"/>
    <col min="2" max="2" width="19" style="32" bestFit="1" customWidth="1"/>
    <col min="3" max="3" width="10.5" style="32" bestFit="1" customWidth="1"/>
    <col min="4" max="4" width="11.25" style="32" bestFit="1" customWidth="1"/>
    <col min="5" max="5" width="16" style="32" bestFit="1" customWidth="1"/>
    <col min="6" max="6" width="15.25" style="32" bestFit="1" customWidth="1"/>
    <col min="7" max="7" width="10" style="32" bestFit="1" customWidth="1"/>
    <col min="8" max="8" width="6.25" style="32" bestFit="1" customWidth="1"/>
    <col min="9" max="10" width="20.75" style="32" bestFit="1" customWidth="1"/>
    <col min="11" max="16384" width="9" style="32"/>
  </cols>
  <sheetData>
    <row r="1" spans="1:11" ht="13.5">
      <c r="A1" s="32" t="s">
        <v>107</v>
      </c>
      <c r="B1" s="32" t="s">
        <v>79</v>
      </c>
      <c r="C1" s="32" t="s">
        <v>81</v>
      </c>
      <c r="D1" s="32" t="s">
        <v>116</v>
      </c>
      <c r="E1" s="32" t="s">
        <v>130</v>
      </c>
      <c r="F1" s="36" t="s">
        <v>131</v>
      </c>
      <c r="G1" s="32" t="s">
        <v>82</v>
      </c>
      <c r="H1" s="32" t="s">
        <v>150</v>
      </c>
      <c r="I1" s="32" t="s">
        <v>53</v>
      </c>
      <c r="J1" s="32" t="s">
        <v>53</v>
      </c>
      <c r="K1" s="32" t="s">
        <v>106</v>
      </c>
    </row>
    <row r="2" spans="1:11" ht="13.5">
      <c r="A2" s="32" t="s">
        <v>97</v>
      </c>
      <c r="B2" s="22" t="s">
        <v>77</v>
      </c>
      <c r="C2" s="36" t="s">
        <v>113</v>
      </c>
      <c r="D2" s="36" t="s">
        <v>114</v>
      </c>
      <c r="E2" s="32" t="s">
        <v>110</v>
      </c>
      <c r="G2" s="32" t="s">
        <v>25</v>
      </c>
      <c r="H2" s="35" t="s">
        <v>101</v>
      </c>
      <c r="I2" s="32" t="s">
        <v>97</v>
      </c>
      <c r="J2" s="32" t="s">
        <v>97</v>
      </c>
      <c r="K2" s="35" t="s">
        <v>101</v>
      </c>
    </row>
    <row r="3" spans="1:11" ht="13.5">
      <c r="A3" s="32" t="s">
        <v>108</v>
      </c>
      <c r="B3" s="22" t="s">
        <v>90</v>
      </c>
      <c r="C3" s="32" t="s">
        <v>28</v>
      </c>
      <c r="D3" s="32" t="s">
        <v>115</v>
      </c>
      <c r="E3" s="32" t="s">
        <v>128</v>
      </c>
      <c r="G3" s="32" t="s">
        <v>103</v>
      </c>
      <c r="H3" s="35" t="s">
        <v>6</v>
      </c>
      <c r="I3" s="32" t="s">
        <v>95</v>
      </c>
      <c r="J3" s="32" t="s">
        <v>92</v>
      </c>
      <c r="K3" s="35" t="s">
        <v>6</v>
      </c>
    </row>
    <row r="4" spans="1:10" ht="13.5">
      <c r="A4" s="32" t="s">
        <v>109</v>
      </c>
      <c r="B4" s="22" t="s">
        <v>87</v>
      </c>
      <c r="C4" s="32" t="s">
        <v>29</v>
      </c>
      <c r="E4" s="32" t="s">
        <v>170</v>
      </c>
      <c r="G4" s="32" t="s">
        <v>27</v>
      </c>
      <c r="I4" s="32" t="s">
        <v>96</v>
      </c>
      <c r="J4" s="32" t="s">
        <v>93</v>
      </c>
    </row>
    <row r="5" spans="1:10" ht="13.5">
      <c r="A5" s="32" t="s">
        <v>111</v>
      </c>
      <c r="B5" s="22" t="s">
        <v>83</v>
      </c>
      <c r="E5" s="32" t="s">
        <v>171</v>
      </c>
      <c r="I5" s="32" t="s">
        <v>98</v>
      </c>
      <c r="J5" s="32" t="s">
        <v>94</v>
      </c>
    </row>
    <row r="6" spans="1:10" ht="13.5">
      <c r="A6" s="32" t="s">
        <v>127</v>
      </c>
      <c r="B6" s="22" t="s">
        <v>84</v>
      </c>
      <c r="E6" s="32" t="s">
        <v>134</v>
      </c>
      <c r="J6" s="32" t="s">
        <v>98</v>
      </c>
    </row>
    <row r="7" spans="1:5" ht="13.5">
      <c r="A7" s="32" t="s">
        <v>128</v>
      </c>
      <c r="B7" s="32" t="s">
        <v>88</v>
      </c>
      <c r="E7" s="32" t="s">
        <v>132</v>
      </c>
    </row>
    <row r="8" spans="1:5" ht="13.5">
      <c r="A8" s="32" t="s">
        <v>98</v>
      </c>
      <c r="B8" s="32" t="s">
        <v>85</v>
      </c>
      <c r="E8" s="32" t="s">
        <v>133</v>
      </c>
    </row>
    <row r="9" spans="2:5" ht="13.5">
      <c r="B9" s="32" t="s">
        <v>86</v>
      </c>
      <c r="E9" s="32" t="s">
        <v>126</v>
      </c>
    </row>
    <row r="10" spans="2:5" ht="13.5">
      <c r="B10" s="32" t="s">
        <v>89</v>
      </c>
      <c r="E10" s="32" t="s">
        <v>188</v>
      </c>
    </row>
    <row r="11" spans="2:5" ht="13.5">
      <c r="B11" s="32" t="s">
        <v>98</v>
      </c>
      <c r="E11" s="32" t="s">
        <v>189</v>
      </c>
    </row>
    <row r="12" spans="5:5" ht="13.5">
      <c r="E12" s="32" t="s">
        <v>197</v>
      </c>
    </row>
    <row r="14" spans="5:5" ht="13.5">
      <c r="E14" s="153" t="s">
        <v>129</v>
      </c>
    </row>
    <row r="15" spans="5:5" ht="13.5">
      <c r="E15" s="153" t="s">
        <v>166</v>
      </c>
    </row>
    <row r="16" spans="5:5" ht="13.5">
      <c r="E16" s="153" t="s">
        <v>167</v>
      </c>
    </row>
    <row r="17" spans="5:5" ht="13.5">
      <c r="E17" s="153"/>
    </row>
    <row r="18" spans="5:5" ht="13.5">
      <c r="E18" s="153" t="s">
        <v>195</v>
      </c>
    </row>
    <row r="19" spans="5:5" ht="13.5">
      <c r="E19" s="153"/>
    </row>
    <row r="20" spans="5:5" ht="13.5">
      <c r="E20" s="153" t="s">
        <v>169</v>
      </c>
    </row>
  </sheetData>
  <sheetProtection password="CC71" sheet="1" objects="1" scenarios="1"/>
  <pageMargins left="0.7" right="0.7" top="0.75" bottom="0.75" header="0.3" footer="0.3"/>
  <pageSetup orientation="portrai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82FE7-99BA-465C-A036-31EDD3DA98E9}">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A46:A54 A57">
      <formula1>リスト!$K$2:$K$3</formula1>
    </dataValidation>
    <dataValidation type="list" allowBlank="1" showInputMessage="1" showErrorMessage="1" sqref="J10:J17">
      <formula1>リスト!$J$2:$J$6</formula1>
    </dataValidation>
    <dataValidation type="list" allowBlank="1" showInputMessage="1" showErrorMessage="1" sqref="I10:I17">
      <formula1>リスト!$I$2:$I$5</formula1>
    </dataValidation>
    <dataValidation type="list" allowBlank="1" showInputMessage="1" showErrorMessage="1" sqref="A70:A72 L23:M34">
      <formula1>リスト!$H$2:$H$4</formula1>
    </dataValidation>
    <dataValidation type="list" allowBlank="1" showInputMessage="1" showErrorMessage="1" sqref="A63:A65 A76:A85">
      <formula1>リスト!$H$2:$H$3</formula1>
    </dataValidation>
    <dataValidation type="list" allowBlank="1" showInputMessage="1" showErrorMessage="1" sqref="H10:H17">
      <formula1>リスト!$B$2:$B$11</formula1>
    </dataValidation>
    <dataValidation type="list" allowBlank="1" showInputMessage="1" showErrorMessage="1" sqref="G10:G17">
      <formula1>リスト!$A$2:$A$9</formula1>
    </dataValidation>
    <dataValidation type="list" allowBlank="1" showInputMessage="1" showErrorMessage="1" sqref="F10:F17">
      <formula1>リスト!$A$3:$A$9</formula1>
    </dataValidation>
    <dataValidation type="list" allowBlank="1" showInputMessage="1" showErrorMessage="1" sqref="I23:I34">
      <formula1>リスト!$G$2:$G$4</formula1>
    </dataValidation>
    <dataValidation type="list" allowBlank="1" showInputMessage="1" showErrorMessage="1" sqref="B23:B34">
      <formula1>リスト!$C$2:$C$4</formula1>
    </dataValidation>
    <dataValidation type="list" allowBlank="1" showInputMessage="1" showErrorMessage="1" sqref="C23:C34">
      <formula1>リスト!$D$2:$D$3</formula1>
    </dataValidation>
    <dataValidation type="list" allowBlank="1" showInputMessage="1" showErrorMessage="1" sqref="D23:D34">
      <formula1>リスト!$E$2:$E$22</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D6CFE-0FBB-428B-9218-CC5E6B746B56}">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D23:D34">
      <formula1>リスト!$E$2:$E$22</formula1>
    </dataValidation>
    <dataValidation type="list" allowBlank="1" showInputMessage="1" showErrorMessage="1" sqref="C23:C34">
      <formula1>リスト!$D$2:$D$3</formula1>
    </dataValidation>
    <dataValidation type="list" allowBlank="1" showInputMessage="1" showErrorMessage="1" sqref="B23:B34">
      <formula1>リスト!$C$2:$C$4</formula1>
    </dataValidation>
    <dataValidation type="list" allowBlank="1" showInputMessage="1" showErrorMessage="1" sqref="I23:I34">
      <formula1>リスト!$G$2:$G$4</formula1>
    </dataValidation>
    <dataValidation type="list" allowBlank="1" showInputMessage="1" showErrorMessage="1" sqref="F10:F17">
      <formula1>リスト!$A$3:$A$9</formula1>
    </dataValidation>
    <dataValidation type="list" allowBlank="1" showInputMessage="1" showErrorMessage="1" sqref="G10:G17">
      <formula1>リスト!$A$2:$A$9</formula1>
    </dataValidation>
    <dataValidation type="list" allowBlank="1" showInputMessage="1" showErrorMessage="1" sqref="H10:H17">
      <formula1>リスト!$B$2:$B$11</formula1>
    </dataValidation>
    <dataValidation type="list" allowBlank="1" showInputMessage="1" showErrorMessage="1" sqref="A63:A65 A76:A85">
      <formula1>リスト!$H$2:$H$3</formula1>
    </dataValidation>
    <dataValidation type="list" allowBlank="1" showInputMessage="1" showErrorMessage="1" sqref="A70:A72 L23:M34">
      <formula1>リスト!$H$2:$H$4</formula1>
    </dataValidation>
    <dataValidation type="list" allowBlank="1" showInputMessage="1" showErrorMessage="1" sqref="I10:I17">
      <formula1>リスト!$I$2:$I$5</formula1>
    </dataValidation>
    <dataValidation type="list" allowBlank="1" showInputMessage="1" showErrorMessage="1" sqref="J10:J17">
      <formula1>リスト!$J$2:$J$6</formula1>
    </dataValidation>
    <dataValidation type="list" allowBlank="1" showInputMessage="1" showErrorMessage="1" sqref="A46:A54 A57">
      <formula1>リスト!$K$2:$K$3</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3DC92-B546-40E3-8988-F5C73B04A7EB}">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A46:A54 A57">
      <formula1>リスト!$K$2:$K$3</formula1>
    </dataValidation>
    <dataValidation type="list" allowBlank="1" showInputMessage="1" showErrorMessage="1" sqref="J10:J17">
      <formula1>リスト!$J$2:$J$6</formula1>
    </dataValidation>
    <dataValidation type="list" allowBlank="1" showInputMessage="1" showErrorMessage="1" sqref="I10:I17">
      <formula1>リスト!$I$2:$I$5</formula1>
    </dataValidation>
    <dataValidation type="list" allowBlank="1" showInputMessage="1" showErrorMessage="1" sqref="A70:A72 L23:M34">
      <formula1>リスト!$H$2:$H$4</formula1>
    </dataValidation>
    <dataValidation type="list" allowBlank="1" showInputMessage="1" showErrorMessage="1" sqref="A63:A65 A76:A85">
      <formula1>リスト!$H$2:$H$3</formula1>
    </dataValidation>
    <dataValidation type="list" allowBlank="1" showInputMessage="1" showErrorMessage="1" sqref="H10:H17">
      <formula1>リスト!$B$2:$B$11</formula1>
    </dataValidation>
    <dataValidation type="list" allowBlank="1" showInputMessage="1" showErrorMessage="1" sqref="G10:G17">
      <formula1>リスト!$A$2:$A$9</formula1>
    </dataValidation>
    <dataValidation type="list" allowBlank="1" showInputMessage="1" showErrorMessage="1" sqref="F10:F17">
      <formula1>リスト!$A$3:$A$9</formula1>
    </dataValidation>
    <dataValidation type="list" allowBlank="1" showInputMessage="1" showErrorMessage="1" sqref="I23:I34">
      <formula1>リスト!$G$2:$G$4</formula1>
    </dataValidation>
    <dataValidation type="list" allowBlank="1" showInputMessage="1" showErrorMessage="1" sqref="B23:B34">
      <formula1>リスト!$C$2:$C$4</formula1>
    </dataValidation>
    <dataValidation type="list" allowBlank="1" showInputMessage="1" showErrorMessage="1" sqref="C23:C34">
      <formula1>リスト!$D$2:$D$3</formula1>
    </dataValidation>
    <dataValidation type="list" allowBlank="1" showInputMessage="1" showErrorMessage="1" sqref="D23:D34">
      <formula1>リスト!$E$2:$E$22</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4BC1F-C28B-42A9-A8CB-7022B42C4EED}">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D23:D34">
      <formula1>リスト!$E$2:$E$22</formula1>
    </dataValidation>
    <dataValidation type="list" allowBlank="1" showInputMessage="1" showErrorMessage="1" sqref="C23:C34">
      <formula1>リスト!$D$2:$D$3</formula1>
    </dataValidation>
    <dataValidation type="list" allowBlank="1" showInputMessage="1" showErrorMessage="1" sqref="B23:B34">
      <formula1>リスト!$C$2:$C$4</formula1>
    </dataValidation>
    <dataValidation type="list" allowBlank="1" showInputMessage="1" showErrorMessage="1" sqref="I23:I34">
      <formula1>リスト!$G$2:$G$4</formula1>
    </dataValidation>
    <dataValidation type="list" allowBlank="1" showInputMessage="1" showErrorMessage="1" sqref="F10:F17">
      <formula1>リスト!$A$3:$A$9</formula1>
    </dataValidation>
    <dataValidation type="list" allowBlank="1" showInputMessage="1" showErrorMessage="1" sqref="G10:G17">
      <formula1>リスト!$A$2:$A$9</formula1>
    </dataValidation>
    <dataValidation type="list" allowBlank="1" showInputMessage="1" showErrorMessage="1" sqref="H10:H17">
      <formula1>リスト!$B$2:$B$11</formula1>
    </dataValidation>
    <dataValidation type="list" allowBlank="1" showInputMessage="1" showErrorMessage="1" sqref="A63:A65 A76:A85">
      <formula1>リスト!$H$2:$H$3</formula1>
    </dataValidation>
    <dataValidation type="list" allowBlank="1" showInputMessage="1" showErrorMessage="1" sqref="A70:A72 L23:M34">
      <formula1>リスト!$H$2:$H$4</formula1>
    </dataValidation>
    <dataValidation type="list" allowBlank="1" showInputMessage="1" showErrorMessage="1" sqref="I10:I17">
      <formula1>リスト!$I$2:$I$5</formula1>
    </dataValidation>
    <dataValidation type="list" allowBlank="1" showInputMessage="1" showErrorMessage="1" sqref="J10:J17">
      <formula1>リスト!$J$2:$J$6</formula1>
    </dataValidation>
    <dataValidation type="list" allowBlank="1" showInputMessage="1" showErrorMessage="1" sqref="A46:A54 A57">
      <formula1>リスト!$K$2:$K$3</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992B-6358-4968-A5FE-C06F004D0855}">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D23:D34">
      <formula1>リスト!$E$2:$E$22</formula1>
    </dataValidation>
    <dataValidation type="list" allowBlank="1" showInputMessage="1" showErrorMessage="1" sqref="C23:C34">
      <formula1>リスト!$D$2:$D$3</formula1>
    </dataValidation>
    <dataValidation type="list" allowBlank="1" showInputMessage="1" showErrorMessage="1" sqref="B23:B34">
      <formula1>リスト!$C$2:$C$4</formula1>
    </dataValidation>
    <dataValidation type="list" allowBlank="1" showInputMessage="1" showErrorMessage="1" sqref="I23:I34">
      <formula1>リスト!$G$2:$G$4</formula1>
    </dataValidation>
    <dataValidation type="list" allowBlank="1" showInputMessage="1" showErrorMessage="1" sqref="F10:F17">
      <formula1>リスト!$A$3:$A$9</formula1>
    </dataValidation>
    <dataValidation type="list" allowBlank="1" showInputMessage="1" showErrorMessage="1" sqref="G10:G17">
      <formula1>リスト!$A$2:$A$9</formula1>
    </dataValidation>
    <dataValidation type="list" allowBlank="1" showInputMessage="1" showErrorMessage="1" sqref="H10:H17">
      <formula1>リスト!$B$2:$B$11</formula1>
    </dataValidation>
    <dataValidation type="list" allowBlank="1" showInputMessage="1" showErrorMessage="1" sqref="A63:A65 A76:A85">
      <formula1>リスト!$H$2:$H$3</formula1>
    </dataValidation>
    <dataValidation type="list" allowBlank="1" showInputMessage="1" showErrorMessage="1" sqref="A70:A72 L23:M34">
      <formula1>リスト!$H$2:$H$4</formula1>
    </dataValidation>
    <dataValidation type="list" allowBlank="1" showInputMessage="1" showErrorMessage="1" sqref="I10:I17">
      <formula1>リスト!$I$2:$I$5</formula1>
    </dataValidation>
    <dataValidation type="list" allowBlank="1" showInputMessage="1" showErrorMessage="1" sqref="J10:J17">
      <formula1>リスト!$J$2:$J$6</formula1>
    </dataValidation>
    <dataValidation type="list" allowBlank="1" showInputMessage="1" showErrorMessage="1" sqref="A46:A54 A57">
      <formula1>リスト!$K$2:$K$3</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AF30B-C005-4381-B804-04E861084801}">
  <dimension ref="A1:U85"/>
  <sheetViews>
    <sheetView view="pageBreakPreview" zoomScaleNormal="100" zoomScaleSheetLayoutView="100" workbookViewId="0" topLeftCell="A31">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A46:A54 A57">
      <formula1>リスト!$K$2:$K$3</formula1>
    </dataValidation>
    <dataValidation type="list" allowBlank="1" showInputMessage="1" showErrorMessage="1" sqref="J10:J17">
      <formula1>リスト!$J$2:$J$6</formula1>
    </dataValidation>
    <dataValidation type="list" allowBlank="1" showInputMessage="1" showErrorMessage="1" sqref="I10:I17">
      <formula1>リスト!$I$2:$I$5</formula1>
    </dataValidation>
    <dataValidation type="list" allowBlank="1" showInputMessage="1" showErrorMessage="1" sqref="A70:A72 L23:M34">
      <formula1>リスト!$H$2:$H$4</formula1>
    </dataValidation>
    <dataValidation type="list" allowBlank="1" showInputMessage="1" showErrorMessage="1" sqref="A63:A65 A76:A85">
      <formula1>リスト!$H$2:$H$3</formula1>
    </dataValidation>
    <dataValidation type="list" allowBlank="1" showInputMessage="1" showErrorMessage="1" sqref="H10:H17">
      <formula1>リスト!$B$2:$B$11</formula1>
    </dataValidation>
    <dataValidation type="list" allowBlank="1" showInputMessage="1" showErrorMessage="1" sqref="G10:G17">
      <formula1>リスト!$A$2:$A$9</formula1>
    </dataValidation>
    <dataValidation type="list" allowBlank="1" showInputMessage="1" showErrorMessage="1" sqref="F10:F17">
      <formula1>リスト!$A$3:$A$9</formula1>
    </dataValidation>
    <dataValidation type="list" allowBlank="1" showInputMessage="1" showErrorMessage="1" sqref="I23:I34">
      <formula1>リスト!$G$2:$G$4</formula1>
    </dataValidation>
    <dataValidation type="list" allowBlank="1" showInputMessage="1" showErrorMessage="1" sqref="B23:B34">
      <formula1>リスト!$C$2:$C$4</formula1>
    </dataValidation>
    <dataValidation type="list" allowBlank="1" showInputMessage="1" showErrorMessage="1" sqref="C23:C34">
      <formula1>リスト!$D$2:$D$3</formula1>
    </dataValidation>
    <dataValidation type="list" allowBlank="1" showInputMessage="1" showErrorMessage="1" sqref="D23:D34">
      <formula1>リスト!$E$2:$E$22</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7A635-97BF-4507-9B32-0889549FD281}">
  <dimension ref="A1:U85"/>
  <sheetViews>
    <sheetView view="pageBreakPreview" zoomScaleNormal="100" zoomScaleSheetLayoutView="100" workbookViewId="0" topLeftCell="A10">
      <selection pane="topLeft" activeCell="H28" sqref="H28"/>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A46:A54 A57">
      <formula1>リスト!$K$2:$K$3</formula1>
    </dataValidation>
    <dataValidation type="list" allowBlank="1" showInputMessage="1" showErrorMessage="1" sqref="J10:J17">
      <formula1>リスト!$J$2:$J$6</formula1>
    </dataValidation>
    <dataValidation type="list" allowBlank="1" showInputMessage="1" showErrorMessage="1" sqref="I10:I17">
      <formula1>リスト!$I$2:$I$5</formula1>
    </dataValidation>
    <dataValidation type="list" allowBlank="1" showInputMessage="1" showErrorMessage="1" sqref="A70:A72 L23:M34">
      <formula1>リスト!$H$2:$H$4</formula1>
    </dataValidation>
    <dataValidation type="list" allowBlank="1" showInputMessage="1" showErrorMessage="1" sqref="A63:A65 A76:A85">
      <formula1>リスト!$H$2:$H$3</formula1>
    </dataValidation>
    <dataValidation type="list" allowBlank="1" showInputMessage="1" showErrorMessage="1" sqref="H10:H17">
      <formula1>リスト!$B$2:$B$11</formula1>
    </dataValidation>
    <dataValidation type="list" allowBlank="1" showInputMessage="1" showErrorMessage="1" sqref="G10:G17">
      <formula1>リスト!$A$2:$A$9</formula1>
    </dataValidation>
    <dataValidation type="list" allowBlank="1" showInputMessage="1" showErrorMessage="1" sqref="F10:F17">
      <formula1>リスト!$A$3:$A$9</formula1>
    </dataValidation>
    <dataValidation type="list" allowBlank="1" showInputMessage="1" showErrorMessage="1" sqref="I23:I34">
      <formula1>リスト!$G$2:$G$4</formula1>
    </dataValidation>
    <dataValidation type="list" allowBlank="1" showInputMessage="1" showErrorMessage="1" sqref="B23:B34">
      <formula1>リスト!$C$2:$C$4</formula1>
    </dataValidation>
    <dataValidation type="list" allowBlank="1" showInputMessage="1" showErrorMessage="1" sqref="C23:C34">
      <formula1>リスト!$D$2:$D$3</formula1>
    </dataValidation>
    <dataValidation type="list" allowBlank="1" showInputMessage="1" showErrorMessage="1" sqref="D23:D34">
      <formula1>リスト!$E$2:$E$22</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59C3E-37EF-4640-B808-352BB7026CF6}">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D23:D34">
      <formula1>リスト!$E$2:$E$22</formula1>
    </dataValidation>
    <dataValidation type="list" allowBlank="1" showInputMessage="1" showErrorMessage="1" sqref="C23:C34">
      <formula1>リスト!$D$2:$D$3</formula1>
    </dataValidation>
    <dataValidation type="list" allowBlank="1" showInputMessage="1" showErrorMessage="1" sqref="B23:B34">
      <formula1>リスト!$C$2:$C$4</formula1>
    </dataValidation>
    <dataValidation type="list" allowBlank="1" showInputMessage="1" showErrorMessage="1" sqref="I23:I34">
      <formula1>リスト!$G$2:$G$4</formula1>
    </dataValidation>
    <dataValidation type="list" allowBlank="1" showInputMessage="1" showErrorMessage="1" sqref="F10:F17">
      <formula1>リスト!$A$3:$A$9</formula1>
    </dataValidation>
    <dataValidation type="list" allowBlank="1" showInputMessage="1" showErrorMessage="1" sqref="G10:G17">
      <formula1>リスト!$A$2:$A$9</formula1>
    </dataValidation>
    <dataValidation type="list" allowBlank="1" showInputMessage="1" showErrorMessage="1" sqref="H10:H17">
      <formula1>リスト!$B$2:$B$11</formula1>
    </dataValidation>
    <dataValidation type="list" allowBlank="1" showInputMessage="1" showErrorMessage="1" sqref="A63:A65 A76:A85">
      <formula1>リスト!$H$2:$H$3</formula1>
    </dataValidation>
    <dataValidation type="list" allowBlank="1" showInputMessage="1" showErrorMessage="1" sqref="A70:A72 L23:M34">
      <formula1>リスト!$H$2:$H$4</formula1>
    </dataValidation>
    <dataValidation type="list" allowBlank="1" showInputMessage="1" showErrorMessage="1" sqref="I10:I17">
      <formula1>リスト!$I$2:$I$5</formula1>
    </dataValidation>
    <dataValidation type="list" allowBlank="1" showInputMessage="1" showErrorMessage="1" sqref="J10:J17">
      <formula1>リスト!$J$2:$J$6</formula1>
    </dataValidation>
    <dataValidation type="list" allowBlank="1" showInputMessage="1" showErrorMessage="1" sqref="A46:A54 A57">
      <formula1>リスト!$K$2:$K$3</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E395A-B1CC-4418-9A40-3724EB0570CB}">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D23:D34">
      <formula1>リスト!$E$2:$E$22</formula1>
    </dataValidation>
    <dataValidation type="list" allowBlank="1" showInputMessage="1" showErrorMessage="1" sqref="C23:C34">
      <formula1>リスト!$D$2:$D$3</formula1>
    </dataValidation>
    <dataValidation type="list" allowBlank="1" showInputMessage="1" showErrorMessage="1" sqref="B23:B34">
      <formula1>リスト!$C$2:$C$4</formula1>
    </dataValidation>
    <dataValidation type="list" allowBlank="1" showInputMessage="1" showErrorMessage="1" sqref="I23:I34">
      <formula1>リスト!$G$2:$G$4</formula1>
    </dataValidation>
    <dataValidation type="list" allowBlank="1" showInputMessage="1" showErrorMessage="1" sqref="F10:F17">
      <formula1>リスト!$A$3:$A$9</formula1>
    </dataValidation>
    <dataValidation type="list" allowBlank="1" showInputMessage="1" showErrorMessage="1" sqref="G10:G17">
      <formula1>リスト!$A$2:$A$9</formula1>
    </dataValidation>
    <dataValidation type="list" allowBlank="1" showInputMessage="1" showErrorMessage="1" sqref="H10:H17">
      <formula1>リスト!$B$2:$B$11</formula1>
    </dataValidation>
    <dataValidation type="list" allowBlank="1" showInputMessage="1" showErrorMessage="1" sqref="A63:A65 A76:A85">
      <formula1>リスト!$H$2:$H$3</formula1>
    </dataValidation>
    <dataValidation type="list" allowBlank="1" showInputMessage="1" showErrorMessage="1" sqref="A70:A72 L23:M34">
      <formula1>リスト!$H$2:$H$4</formula1>
    </dataValidation>
    <dataValidation type="list" allowBlank="1" showInputMessage="1" showErrorMessage="1" sqref="I10:I17">
      <formula1>リスト!$I$2:$I$5</formula1>
    </dataValidation>
    <dataValidation type="list" allowBlank="1" showInputMessage="1" showErrorMessage="1" sqref="J10:J17">
      <formula1>リスト!$J$2:$J$6</formula1>
    </dataValidation>
    <dataValidation type="list" allowBlank="1" showInputMessage="1" showErrorMessage="1" sqref="A46:A54 A57">
      <formula1>リスト!$K$2:$K$3</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B83FE-6C83-40CA-8661-09EA48F9CBFF}">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A46:A54 A57">
      <formula1>リスト!$K$2:$K$3</formula1>
    </dataValidation>
    <dataValidation type="list" allowBlank="1" showInputMessage="1" showErrorMessage="1" sqref="J10:J17">
      <formula1>リスト!$J$2:$J$6</formula1>
    </dataValidation>
    <dataValidation type="list" allowBlank="1" showInputMessage="1" showErrorMessage="1" sqref="I10:I17">
      <formula1>リスト!$I$2:$I$5</formula1>
    </dataValidation>
    <dataValidation type="list" allowBlank="1" showInputMessage="1" showErrorMessage="1" sqref="A70:A72 L23:M34">
      <formula1>リスト!$H$2:$H$4</formula1>
    </dataValidation>
    <dataValidation type="list" allowBlank="1" showInputMessage="1" showErrorMessage="1" sqref="A63:A65 A76:A85">
      <formula1>リスト!$H$2:$H$3</formula1>
    </dataValidation>
    <dataValidation type="list" allowBlank="1" showInputMessage="1" showErrorMessage="1" sqref="H10:H17">
      <formula1>リスト!$B$2:$B$11</formula1>
    </dataValidation>
    <dataValidation type="list" allowBlank="1" showInputMessage="1" showErrorMessage="1" sqref="G10:G17">
      <formula1>リスト!$A$2:$A$9</formula1>
    </dataValidation>
    <dataValidation type="list" allowBlank="1" showInputMessage="1" showErrorMessage="1" sqref="F10:F17">
      <formula1>リスト!$A$3:$A$9</formula1>
    </dataValidation>
    <dataValidation type="list" allowBlank="1" showInputMessage="1" showErrorMessage="1" sqref="I23:I34">
      <formula1>リスト!$G$2:$G$4</formula1>
    </dataValidation>
    <dataValidation type="list" allowBlank="1" showInputMessage="1" showErrorMessage="1" sqref="B23:B34">
      <formula1>リスト!$C$2:$C$4</formula1>
    </dataValidation>
    <dataValidation type="list" allowBlank="1" showInputMessage="1" showErrorMessage="1" sqref="C23:C34">
      <formula1>リスト!$D$2:$D$3</formula1>
    </dataValidation>
    <dataValidation type="list" allowBlank="1" showInputMessage="1" showErrorMessage="1" sqref="D23:D34">
      <formula1>リスト!$E$2:$E$22</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A9C7C-A707-4DA7-A9DA-8FC25CE2778A}">
  <sheetPr>
    <tabColor rgb="FFFF0000"/>
  </sheetPr>
  <dimension ref="A1:U85"/>
  <sheetViews>
    <sheetView tabSelected="1" view="pageBreakPreview" zoomScaleNormal="100" zoomScaleSheetLayoutView="100" workbookViewId="0" topLeftCell="A7">
      <selection pane="topLeft" activeCell="F20" sqref="F20"/>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t="s">
        <v>224</v>
      </c>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t="s">
        <v>225</v>
      </c>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t="s">
        <v>226</v>
      </c>
      <c r="C5" s="183"/>
      <c r="D5" s="183"/>
      <c r="E5" s="184"/>
      <c r="F5" s="25"/>
      <c r="G5" s="27" t="s">
        <v>179</v>
      </c>
      <c r="H5" s="13">
        <v>10000</v>
      </c>
      <c r="I5" s="13">
        <v>8600</v>
      </c>
      <c r="J5" s="28">
        <f>H5-I5</f>
        <v>1400</v>
      </c>
      <c r="K5" s="29">
        <f>IFERROR(J5/H5*100,"")</f>
        <v>14.000000000000002</v>
      </c>
      <c r="L5" s="30"/>
      <c r="M5" s="13"/>
      <c r="N5" s="186"/>
    </row>
    <row r="6" spans="1:15" s="22" customFormat="1" ht="22.5" customHeight="1">
      <c r="A6" s="24" t="s">
        <v>68</v>
      </c>
      <c r="B6" s="182" t="s">
        <v>227</v>
      </c>
      <c r="C6" s="183"/>
      <c r="D6" s="183"/>
      <c r="E6" s="184"/>
      <c r="F6" s="25"/>
      <c r="G6" s="27" t="s">
        <v>3</v>
      </c>
      <c r="H6" s="13">
        <v>5000</v>
      </c>
      <c r="I6" s="13">
        <v>4000</v>
      </c>
      <c r="J6" s="28">
        <f>H6-I6</f>
        <v>1000</v>
      </c>
      <c r="K6" s="29">
        <f>IFERROR(J6/H6*100,"")</f>
        <v>20</v>
      </c>
      <c r="L6" s="30"/>
      <c r="M6" s="13"/>
      <c r="N6" s="70" t="s">
        <v>217</v>
      </c>
      <c r="O6" s="151"/>
    </row>
    <row r="7" spans="5:15" s="22" customFormat="1" ht="22.5" customHeight="1">
      <c r="E7" s="31"/>
      <c r="F7" s="31"/>
      <c r="G7" s="27" t="s">
        <v>37</v>
      </c>
      <c r="H7" s="28">
        <f>H5+H6*0.939</f>
        <v>14695</v>
      </c>
      <c r="I7" s="28">
        <f>I5+I6*0.939</f>
        <v>12356</v>
      </c>
      <c r="J7" s="28">
        <f>J5+J6*0.939</f>
        <v>2339</v>
      </c>
      <c r="K7" s="29">
        <f>IFERROR(J7/H7*100,"")</f>
        <v>15.916978564137462</v>
      </c>
      <c r="L7" s="26" t="str">
        <f>IF((K7=""),"",IF(K7&gt;=5,"OK","NG"))</f>
        <v>OK</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62" t="s">
        <v>78</v>
      </c>
      <c r="I9" s="62" t="s">
        <v>168</v>
      </c>
      <c r="J9" s="62" t="s">
        <v>129</v>
      </c>
      <c r="K9" s="190" t="s">
        <v>143</v>
      </c>
      <c r="L9" s="191"/>
      <c r="M9" s="192"/>
      <c r="N9" s="35" t="s">
        <v>215</v>
      </c>
      <c r="O9" s="72" t="s">
        <v>219</v>
      </c>
      <c r="Q9" s="32"/>
    </row>
    <row r="10" spans="1:15" ht="22.5" customHeight="1">
      <c r="A10" s="14">
        <v>1</v>
      </c>
      <c r="B10" s="199" t="s">
        <v>228</v>
      </c>
      <c r="C10" s="200"/>
      <c r="D10" s="13">
        <v>1000</v>
      </c>
      <c r="E10" s="15" t="s">
        <v>231</v>
      </c>
      <c r="F10" s="16" t="s">
        <v>108</v>
      </c>
      <c r="G10" s="16" t="s">
        <v>233</v>
      </c>
      <c r="H10" s="17" t="s">
        <v>84</v>
      </c>
      <c r="I10" s="17" t="s">
        <v>233</v>
      </c>
      <c r="J10" s="17" t="s">
        <v>93</v>
      </c>
      <c r="K10" s="201"/>
      <c r="L10" s="202"/>
      <c r="M10" s="203"/>
      <c r="N10" s="142" t="str">
        <f>IFERROR(INDEX(E10:E17,MATCH(MAX(D10:D17),D10:D17,0)),"")</f>
        <v>きゅうり</v>
      </c>
      <c r="O10" s="150" t="str">
        <f t="shared" si="0" ref="O10:O17">IF(OR(D10=0,D10=""),"OK",(IF(OR(F10=""),"NG","OK")))</f>
        <v>OK</v>
      </c>
    </row>
    <row r="11" spans="1:15" ht="22.5" customHeight="1">
      <c r="A11" s="14">
        <v>2</v>
      </c>
      <c r="B11" s="199" t="s">
        <v>229</v>
      </c>
      <c r="C11" s="200"/>
      <c r="D11" s="13">
        <v>800</v>
      </c>
      <c r="E11" s="15" t="s">
        <v>231</v>
      </c>
      <c r="F11" s="16" t="s">
        <v>108</v>
      </c>
      <c r="G11" s="16" t="s">
        <v>233</v>
      </c>
      <c r="H11" s="17" t="s">
        <v>234</v>
      </c>
      <c r="I11" s="17" t="s">
        <v>233</v>
      </c>
      <c r="J11" s="17" t="s">
        <v>92</v>
      </c>
      <c r="K11" s="201"/>
      <c r="L11" s="202"/>
      <c r="M11" s="203"/>
      <c r="N11" s="149"/>
      <c r="O11" s="150" t="str">
        <f t="shared" si="0"/>
        <v>OK</v>
      </c>
    </row>
    <row r="12" spans="1:15" ht="22.5" customHeight="1">
      <c r="A12" s="14">
        <v>3</v>
      </c>
      <c r="B12" s="199" t="s">
        <v>230</v>
      </c>
      <c r="C12" s="200"/>
      <c r="D12" s="13">
        <v>500</v>
      </c>
      <c r="E12" s="15" t="s">
        <v>232</v>
      </c>
      <c r="F12" s="16" t="s">
        <v>109</v>
      </c>
      <c r="G12" s="16" t="s">
        <v>110</v>
      </c>
      <c r="H12" s="17" t="s">
        <v>85</v>
      </c>
      <c r="I12" s="17" t="s">
        <v>95</v>
      </c>
      <c r="J12" s="17" t="s">
        <v>92</v>
      </c>
      <c r="K12" s="201"/>
      <c r="L12" s="202"/>
      <c r="M12" s="203"/>
      <c r="N12" s="149"/>
      <c r="O12" s="150" t="str">
        <f t="shared" si="0"/>
        <v>OK</v>
      </c>
    </row>
    <row r="13" spans="1:15" ht="22.5" customHeight="1">
      <c r="A13" s="14">
        <v>4</v>
      </c>
      <c r="B13" s="199"/>
      <c r="C13" s="200"/>
      <c r="D13" s="13"/>
      <c r="E13" s="15"/>
      <c r="F13" s="16"/>
      <c r="G13" s="16"/>
      <c r="H13" s="17"/>
      <c r="I13" s="17"/>
      <c r="J13" s="17"/>
      <c r="K13" s="201"/>
      <c r="L13" s="202"/>
      <c r="M13" s="203"/>
      <c r="N13" s="149"/>
      <c r="O13" s="150" t="str">
        <f t="shared" si="0"/>
        <v>OK</v>
      </c>
    </row>
    <row r="14" spans="1:15" ht="22.5" customHeight="1">
      <c r="A14" s="14">
        <v>5</v>
      </c>
      <c r="B14" s="199"/>
      <c r="C14" s="200"/>
      <c r="D14" s="13"/>
      <c r="E14" s="15"/>
      <c r="F14" s="16"/>
      <c r="G14" s="16"/>
      <c r="H14" s="17"/>
      <c r="I14" s="17"/>
      <c r="J14" s="17"/>
      <c r="K14" s="201"/>
      <c r="L14" s="202"/>
      <c r="M14" s="203"/>
      <c r="N14" s="149"/>
      <c r="O14" s="150" t="str">
        <f t="shared" si="0"/>
        <v>OK</v>
      </c>
    </row>
    <row r="15" spans="1:15" ht="22.5" customHeight="1">
      <c r="A15" s="14">
        <v>6</v>
      </c>
      <c r="B15" s="199"/>
      <c r="C15" s="200"/>
      <c r="D15" s="13"/>
      <c r="E15" s="15"/>
      <c r="F15" s="16"/>
      <c r="G15" s="16"/>
      <c r="H15" s="17"/>
      <c r="I15" s="17"/>
      <c r="J15" s="17"/>
      <c r="K15" s="201"/>
      <c r="L15" s="202"/>
      <c r="M15" s="203"/>
      <c r="N15" s="149"/>
      <c r="O15" s="150" t="str">
        <f t="shared" si="0"/>
        <v>OK</v>
      </c>
    </row>
    <row r="16" spans="1:15" ht="22.5" customHeight="1">
      <c r="A16" s="14">
        <v>7</v>
      </c>
      <c r="B16" s="199"/>
      <c r="C16" s="200"/>
      <c r="D16" s="13"/>
      <c r="E16" s="15"/>
      <c r="F16" s="16"/>
      <c r="G16" s="16"/>
      <c r="H16" s="17"/>
      <c r="I16" s="17"/>
      <c r="J16" s="17"/>
      <c r="K16" s="201"/>
      <c r="L16" s="202"/>
      <c r="M16" s="203"/>
      <c r="N16" s="149"/>
      <c r="O16" s="150" t="str">
        <f t="shared" si="0"/>
        <v>OK</v>
      </c>
    </row>
    <row r="17" spans="1:15" ht="22.5" customHeight="1">
      <c r="A17" s="14">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2300</v>
      </c>
      <c r="E18" s="63" t="s">
        <v>35</v>
      </c>
      <c r="F18" s="64"/>
      <c r="G18" s="64"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61" t="s">
        <v>34</v>
      </c>
      <c r="H22" s="61" t="s">
        <v>209</v>
      </c>
      <c r="I22" s="205"/>
      <c r="J22" s="55" t="s">
        <v>61</v>
      </c>
      <c r="K22" s="55" t="s">
        <v>58</v>
      </c>
      <c r="L22" s="54" t="s">
        <v>40</v>
      </c>
      <c r="M22" s="54" t="s">
        <v>41</v>
      </c>
      <c r="N22" s="75" t="s">
        <v>196</v>
      </c>
      <c r="O22" s="75" t="s">
        <v>221</v>
      </c>
      <c r="P22" s="76" t="s">
        <v>220</v>
      </c>
      <c r="Q22" s="32"/>
    </row>
    <row r="23" spans="1:16" ht="22.5" customHeight="1">
      <c r="A23" s="56">
        <v>1</v>
      </c>
      <c r="B23" s="85" t="s">
        <v>113</v>
      </c>
      <c r="C23" s="57" t="s">
        <v>114</v>
      </c>
      <c r="D23" s="58" t="s">
        <v>110</v>
      </c>
      <c r="E23" s="212" t="s">
        <v>235</v>
      </c>
      <c r="F23" s="213"/>
      <c r="G23" s="18" t="s">
        <v>247</v>
      </c>
      <c r="H23" s="18">
        <v>3780000</v>
      </c>
      <c r="I23" s="59" t="s">
        <v>25</v>
      </c>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v>2</v>
      </c>
      <c r="B24" s="85" t="s">
        <v>113</v>
      </c>
      <c r="C24" s="57" t="s">
        <v>114</v>
      </c>
      <c r="D24" s="58" t="s">
        <v>132</v>
      </c>
      <c r="E24" s="212" t="s">
        <v>236</v>
      </c>
      <c r="F24" s="213"/>
      <c r="G24" s="18">
        <v>4</v>
      </c>
      <c r="H24" s="18">
        <v>220000</v>
      </c>
      <c r="I24" s="59" t="s">
        <v>27</v>
      </c>
      <c r="J24" s="56" t="s">
        <v>239</v>
      </c>
      <c r="K24" s="56" t="s">
        <v>243</v>
      </c>
      <c r="L24" s="59" t="s">
        <v>241</v>
      </c>
      <c r="M24" s="60" t="s">
        <v>241</v>
      </c>
      <c r="N24" s="150" t="str">
        <f t="shared" si="1"/>
        <v>OK</v>
      </c>
      <c r="O24" s="150" t="str">
        <f t="shared" si="2"/>
        <v>OK</v>
      </c>
      <c r="P24" s="150" t="str">
        <f t="shared" si="3"/>
        <v>OK</v>
      </c>
    </row>
    <row r="25" spans="1:16" ht="22.5" customHeight="1">
      <c r="A25" s="56">
        <v>3</v>
      </c>
      <c r="B25" s="85" t="s">
        <v>28</v>
      </c>
      <c r="C25" s="57" t="s">
        <v>114</v>
      </c>
      <c r="D25" s="58" t="s">
        <v>129</v>
      </c>
      <c r="E25" s="212" t="s">
        <v>240</v>
      </c>
      <c r="F25" s="213"/>
      <c r="G25" s="18" t="s">
        <v>237</v>
      </c>
      <c r="H25" s="53">
        <v>160000</v>
      </c>
      <c r="I25" s="59" t="s">
        <v>27</v>
      </c>
      <c r="J25" s="56" t="s">
        <v>240</v>
      </c>
      <c r="K25" s="56" t="s">
        <v>242</v>
      </c>
      <c r="L25" s="59" t="s">
        <v>6</v>
      </c>
      <c r="M25" s="60" t="s">
        <v>241</v>
      </c>
      <c r="N25" s="150" t="str">
        <f t="shared" si="1"/>
        <v>OK</v>
      </c>
      <c r="O25" s="150" t="str">
        <f t="shared" si="2"/>
        <v>OK</v>
      </c>
      <c r="P25" s="150" t="str">
        <f t="shared" si="3"/>
        <v>OK</v>
      </c>
    </row>
    <row r="26" spans="1:16" ht="22.5" customHeight="1">
      <c r="A26" s="56">
        <v>3</v>
      </c>
      <c r="B26" s="85" t="s">
        <v>29</v>
      </c>
      <c r="C26" s="57" t="s">
        <v>114</v>
      </c>
      <c r="D26" s="58" t="s">
        <v>29</v>
      </c>
      <c r="E26" s="212" t="s">
        <v>238</v>
      </c>
      <c r="F26" s="213"/>
      <c r="G26" s="18">
        <v>1000</v>
      </c>
      <c r="H26" s="53">
        <v>250000</v>
      </c>
      <c r="I26" s="59" t="s">
        <v>27</v>
      </c>
      <c r="J26" s="56" t="s">
        <v>244</v>
      </c>
      <c r="K26" s="56"/>
      <c r="L26" s="59" t="s">
        <v>241</v>
      </c>
      <c r="M26" s="60"/>
      <c r="N26" s="150" t="str">
        <f t="shared" si="1"/>
        <v>OK</v>
      </c>
      <c r="O26" s="150" t="str">
        <f t="shared" si="2"/>
        <v>OK</v>
      </c>
      <c r="P26" s="150" t="str">
        <f t="shared" si="3"/>
        <v>OK</v>
      </c>
    </row>
    <row r="27" spans="1:16" ht="22.5" customHeight="1">
      <c r="A27" s="56">
        <v>1</v>
      </c>
      <c r="B27" s="85" t="s">
        <v>113</v>
      </c>
      <c r="C27" s="57" t="s">
        <v>114</v>
      </c>
      <c r="D27" s="58" t="s">
        <v>133</v>
      </c>
      <c r="E27" s="214" t="s">
        <v>246</v>
      </c>
      <c r="F27" s="215"/>
      <c r="G27" s="18" t="s">
        <v>248</v>
      </c>
      <c r="H27" s="18">
        <v>400000</v>
      </c>
      <c r="I27" s="59" t="s">
        <v>25</v>
      </c>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64" t="s">
        <v>26</v>
      </c>
      <c r="B36" s="64" t="s">
        <v>210</v>
      </c>
      <c r="C36" s="64" t="s">
        <v>211</v>
      </c>
      <c r="D36" s="64" t="s">
        <v>212</v>
      </c>
      <c r="E36" s="64" t="s">
        <v>213</v>
      </c>
      <c r="F36" s="190" t="s">
        <v>38</v>
      </c>
      <c r="G36" s="191"/>
      <c r="H36" s="190" t="s">
        <v>125</v>
      </c>
      <c r="I36" s="192"/>
      <c r="N36" s="77" t="s">
        <v>32</v>
      </c>
      <c r="O36" s="78" t="s">
        <v>124</v>
      </c>
      <c r="P36" s="78" t="s">
        <v>152</v>
      </c>
    </row>
    <row r="37" spans="1:21" ht="22.5" customHeight="1">
      <c r="A37" s="41" t="s">
        <v>113</v>
      </c>
      <c r="B37" s="28">
        <f>SUMIF(B$23:B$34,A37,H$23:H$34)</f>
        <v>4400000</v>
      </c>
      <c r="C37" s="13">
        <v>2200000</v>
      </c>
      <c r="D37" s="13"/>
      <c r="E37" s="13">
        <v>2200000</v>
      </c>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160000</v>
      </c>
      <c r="C38" s="13">
        <v>80000</v>
      </c>
      <c r="D38" s="13"/>
      <c r="E38" s="13">
        <v>80000</v>
      </c>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250000</v>
      </c>
      <c r="C39" s="13">
        <v>100000</v>
      </c>
      <c r="D39" s="13"/>
      <c r="E39" s="13">
        <v>150000</v>
      </c>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4810000</v>
      </c>
      <c r="C40" s="45">
        <f>SUM(C37:C39)</f>
        <v>2380000</v>
      </c>
      <c r="D40" s="45">
        <f t="shared" si="9" ref="D40:E40">SUM(D37:D39)</f>
        <v>0</v>
      </c>
      <c r="E40" s="45">
        <f t="shared" si="9"/>
        <v>2430000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241</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241</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241</v>
      </c>
      <c r="B53" s="221" t="s">
        <v>15</v>
      </c>
      <c r="C53" s="222"/>
      <c r="D53" s="222"/>
      <c r="E53" s="223"/>
      <c r="F53" s="209" t="s">
        <v>10</v>
      </c>
      <c r="G53" s="210"/>
      <c r="N53" s="80"/>
    </row>
    <row r="54" spans="1:14" ht="15" customHeight="1">
      <c r="A54" s="19" t="s">
        <v>241</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241</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50"/>
      <c r="N58" s="82"/>
    </row>
    <row r="59" spans="1:14" s="49" customFormat="1" ht="22.5" customHeight="1">
      <c r="A59" s="241" t="s">
        <v>245</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241</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241</v>
      </c>
      <c r="B70" s="221" t="s">
        <v>119</v>
      </c>
      <c r="C70" s="222"/>
      <c r="D70" s="222"/>
      <c r="E70" s="222"/>
      <c r="F70" s="222"/>
      <c r="G70" s="222"/>
      <c r="H70" s="222"/>
      <c r="I70" s="222"/>
      <c r="J70" s="223"/>
      <c r="N70" s="150" t="str">
        <f>IF(B40=0,"OK",IF(AND(A70="☑",A71="☑",A72="☑"),"OK","NG"))</f>
        <v>OK</v>
      </c>
    </row>
    <row r="71" spans="1:10" ht="15" customHeight="1">
      <c r="A71" s="19" t="s">
        <v>241</v>
      </c>
      <c r="B71" s="221" t="s">
        <v>223</v>
      </c>
      <c r="C71" s="222"/>
      <c r="D71" s="222"/>
      <c r="E71" s="222"/>
      <c r="F71" s="222"/>
      <c r="G71" s="222"/>
      <c r="H71" s="222"/>
      <c r="I71" s="222"/>
      <c r="J71" s="223"/>
    </row>
    <row r="72" spans="1:10" ht="15" customHeight="1">
      <c r="A72" s="19" t="s">
        <v>241</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241</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241</v>
      </c>
      <c r="B79" s="249" t="s">
        <v>162</v>
      </c>
      <c r="C79" s="250"/>
      <c r="D79" s="253" t="s">
        <v>19</v>
      </c>
      <c r="E79" s="253"/>
      <c r="F79" s="255" t="s">
        <v>35</v>
      </c>
      <c r="G79" s="227"/>
      <c r="H79" s="249" t="s">
        <v>185</v>
      </c>
      <c r="I79" s="251"/>
      <c r="J79" s="250"/>
    </row>
    <row r="80" spans="1:10" ht="18.75" customHeight="1">
      <c r="A80" s="19" t="s">
        <v>241</v>
      </c>
      <c r="B80" s="252" t="s">
        <v>20</v>
      </c>
      <c r="C80" s="252"/>
      <c r="D80" s="253" t="s">
        <v>19</v>
      </c>
      <c r="E80" s="253"/>
      <c r="F80" s="253" t="s">
        <v>35</v>
      </c>
      <c r="G80" s="253"/>
      <c r="H80" s="249" t="s">
        <v>180</v>
      </c>
      <c r="I80" s="251"/>
      <c r="J80" s="250"/>
    </row>
    <row r="81" spans="1:10" ht="18.75" customHeight="1">
      <c r="A81" s="19" t="s">
        <v>241</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mergeCells count="141">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63:C63"/>
    <mergeCell ref="D63:K65"/>
    <mergeCell ref="B64:C64"/>
    <mergeCell ref="B65:C65"/>
    <mergeCell ref="A68:K68"/>
    <mergeCell ref="B69:J69"/>
    <mergeCell ref="A55:K55"/>
    <mergeCell ref="A56:K56"/>
    <mergeCell ref="B57:G57"/>
    <mergeCell ref="H57:M57"/>
    <mergeCell ref="A58:E58"/>
    <mergeCell ref="A59:K60"/>
    <mergeCell ref="L59:M60"/>
    <mergeCell ref="B52:E52"/>
    <mergeCell ref="F52:G52"/>
    <mergeCell ref="B53:E53"/>
    <mergeCell ref="F53:G53"/>
    <mergeCell ref="B54:E54"/>
    <mergeCell ref="F54:G54"/>
    <mergeCell ref="B49:E49"/>
    <mergeCell ref="F49:G49"/>
    <mergeCell ref="B50:E50"/>
    <mergeCell ref="F50:G50"/>
    <mergeCell ref="B51:E51"/>
    <mergeCell ref="F51:G51"/>
    <mergeCell ref="B46:E46"/>
    <mergeCell ref="F46:G46"/>
    <mergeCell ref="B47:E47"/>
    <mergeCell ref="F47:G47"/>
    <mergeCell ref="B48:E48"/>
    <mergeCell ref="F48:G48"/>
    <mergeCell ref="F39:G39"/>
    <mergeCell ref="H39:I39"/>
    <mergeCell ref="F40:G40"/>
    <mergeCell ref="H40:I40"/>
    <mergeCell ref="B45:E45"/>
    <mergeCell ref="F45:G45"/>
    <mergeCell ref="F36:G36"/>
    <mergeCell ref="H36:I36"/>
    <mergeCell ref="F37:G37"/>
    <mergeCell ref="H37:I37"/>
    <mergeCell ref="F38:G38"/>
    <mergeCell ref="H38:I38"/>
    <mergeCell ref="E29:F29"/>
    <mergeCell ref="E30:F30"/>
    <mergeCell ref="E31:F31"/>
    <mergeCell ref="E32:F32"/>
    <mergeCell ref="E33:F33"/>
    <mergeCell ref="E34:F34"/>
    <mergeCell ref="E23:F23"/>
    <mergeCell ref="E24:F24"/>
    <mergeCell ref="E25:F25"/>
    <mergeCell ref="E26:F26"/>
    <mergeCell ref="E27:F27"/>
    <mergeCell ref="E28:F28"/>
    <mergeCell ref="A21:A22"/>
    <mergeCell ref="B21:B22"/>
    <mergeCell ref="C21:C22"/>
    <mergeCell ref="D21:H21"/>
    <mergeCell ref="I21:I22"/>
    <mergeCell ref="J21:M21"/>
    <mergeCell ref="E22:F22"/>
    <mergeCell ref="B16:C16"/>
    <mergeCell ref="K16:M16"/>
    <mergeCell ref="B17:C17"/>
    <mergeCell ref="K17:M17"/>
    <mergeCell ref="B18:C18"/>
    <mergeCell ref="K18:M18"/>
    <mergeCell ref="B13:C13"/>
    <mergeCell ref="K13:M13"/>
    <mergeCell ref="B14:C14"/>
    <mergeCell ref="K14:M14"/>
    <mergeCell ref="B15:C15"/>
    <mergeCell ref="K15:M15"/>
    <mergeCell ref="B10:C10"/>
    <mergeCell ref="K10:M10"/>
    <mergeCell ref="B11:C11"/>
    <mergeCell ref="K11:M11"/>
    <mergeCell ref="B12:C12"/>
    <mergeCell ref="K12:M12"/>
    <mergeCell ref="M3:M4"/>
    <mergeCell ref="B4:E4"/>
    <mergeCell ref="N4:N5"/>
    <mergeCell ref="B5:E5"/>
    <mergeCell ref="B6:E6"/>
    <mergeCell ref="B9:C9"/>
    <mergeCell ref="K9:M9"/>
    <mergeCell ref="A1:L1"/>
    <mergeCell ref="B3:E3"/>
    <mergeCell ref="G3:G4"/>
    <mergeCell ref="H3:I3"/>
    <mergeCell ref="J3:J4"/>
    <mergeCell ref="K3:K4"/>
    <mergeCell ref="L3:L4"/>
  </mergeCells>
  <conditionalFormatting sqref="L29:M30 L32:M34">
    <cfRule type="expression" priority="43" dxfId="4">
      <formula>$I29="追加"</formula>
    </cfRule>
    <cfRule type="expression" priority="44" dxfId="4">
      <formula>$I29="新規"</formula>
    </cfRule>
  </conditionalFormatting>
  <conditionalFormatting sqref="F58:K58 A58:A59">
    <cfRule type="expression" priority="42" dxfId="2">
      <formula>$C$39=0</formula>
    </cfRule>
  </conditionalFormatting>
  <conditionalFormatting sqref="C37">
    <cfRule type="expression" priority="40" dxfId="0">
      <formula>$C$37&gt;$B$37/2</formula>
    </cfRule>
    <cfRule type="expression" priority="41" dxfId="0">
      <formula>$C$37&gt;10000000</formula>
    </cfRule>
  </conditionalFormatting>
  <conditionalFormatting sqref="C38">
    <cfRule type="expression" priority="38" dxfId="0">
      <formula>$C$38&gt;$B$38/2</formula>
    </cfRule>
    <cfRule type="expression" priority="39" dxfId="0">
      <formula>$C$38&gt;1000000</formula>
    </cfRule>
  </conditionalFormatting>
  <conditionalFormatting sqref="C39">
    <cfRule type="expression" priority="36" dxfId="0">
      <formula>$C$39&gt;$B$39/2</formula>
    </cfRule>
    <cfRule type="expression" priority="37" dxfId="0">
      <formula>$C$39&gt;100000</formula>
    </cfRule>
  </conditionalFormatting>
  <conditionalFormatting sqref="N7">
    <cfRule type="expression" priority="33" dxfId="1">
      <formula>N7="NG"</formula>
    </cfRule>
  </conditionalFormatting>
  <conditionalFormatting sqref="J23:M24 J27:M30 J32:M34">
    <cfRule type="expression" priority="15" dxfId="2">
      <formula>$I23="追加"</formula>
    </cfRule>
    <cfRule type="expression" priority="35" dxfId="2">
      <formula>$I23="新規"</formula>
    </cfRule>
  </conditionalFormatting>
  <conditionalFormatting sqref="B37:B39">
    <cfRule type="expression" priority="34" dxfId="0">
      <formula>($C37+$D37+$E37)&lt;&gt;$B37</formula>
    </cfRule>
  </conditionalFormatting>
  <conditionalFormatting sqref="N37:P39">
    <cfRule type="expression" priority="31" dxfId="1">
      <formula>N37="NG"</formula>
    </cfRule>
    <cfRule type="expression" priority="32" dxfId="0">
      <formula>$N19="NG"</formula>
    </cfRule>
  </conditionalFormatting>
  <conditionalFormatting sqref="P40">
    <cfRule type="expression" priority="29" dxfId="1">
      <formula>P40="NG"</formula>
    </cfRule>
    <cfRule type="expression" priority="30" dxfId="0">
      <formula>$N22="NG"</formula>
    </cfRule>
  </conditionalFormatting>
  <conditionalFormatting sqref="N58:N59">
    <cfRule type="expression" priority="27" dxfId="1">
      <formula>N58="NG"</formula>
    </cfRule>
    <cfRule type="expression" priority="28" dxfId="0">
      <formula>$N41="NG"</formula>
    </cfRule>
  </conditionalFormatting>
  <conditionalFormatting sqref="N63">
    <cfRule type="expression" priority="26" dxfId="1">
      <formula>N63="NG"</formula>
    </cfRule>
  </conditionalFormatting>
  <conditionalFormatting sqref="N3">
    <cfRule type="expression" priority="24" dxfId="23">
      <formula>$N3&lt;&gt;"要修正！"</formula>
    </cfRule>
    <cfRule type="expression" priority="25" dxfId="1">
      <formula>$N3="要修正！"</formula>
    </cfRule>
  </conditionalFormatting>
  <conditionalFormatting sqref="O32:O34 O23:O30">
    <cfRule type="expression" priority="45" dxfId="1">
      <formula>O23="NG"</formula>
    </cfRule>
  </conditionalFormatting>
  <conditionalFormatting sqref="A57:B57">
    <cfRule type="expression" priority="23" dxfId="2">
      <formula>$C$39=0</formula>
    </cfRule>
  </conditionalFormatting>
  <conditionalFormatting sqref="O57">
    <cfRule type="expression" priority="22" dxfId="1">
      <formula>O57="NG"</formula>
    </cfRule>
  </conditionalFormatting>
  <conditionalFormatting sqref="N57">
    <cfRule type="expression" priority="20" dxfId="1">
      <formula>N57="NG"</formula>
    </cfRule>
    <cfRule type="expression" priority="21" dxfId="0">
      <formula>$N40="NG"</formula>
    </cfRule>
  </conditionalFormatting>
  <conditionalFormatting sqref="N70">
    <cfRule type="expression" priority="19" dxfId="1">
      <formula>N70="NG"</formula>
    </cfRule>
  </conditionalFormatting>
  <conditionalFormatting sqref="N23:N34">
    <cfRule type="expression" priority="18" dxfId="1">
      <formula>N23="NG"</formula>
    </cfRule>
  </conditionalFormatting>
  <conditionalFormatting sqref="O10:O17">
    <cfRule type="expression" priority="16" dxfId="1">
      <formula>$O10="NG"</formula>
    </cfRule>
    <cfRule type="expression" priority="17" dxfId="0">
      <formula>$N1048570="NG"</formula>
    </cfRule>
  </conditionalFormatting>
  <conditionalFormatting sqref="P32:P34 P23:P30">
    <cfRule type="expression" priority="14" dxfId="1">
      <formula>P23="NG"</formula>
    </cfRule>
  </conditionalFormatting>
  <conditionalFormatting sqref="L31:M31">
    <cfRule type="expression" priority="11" dxfId="4">
      <formula>$I31="追加"</formula>
    </cfRule>
    <cfRule type="expression" priority="12" dxfId="4">
      <formula>$I31="新規"</formula>
    </cfRule>
  </conditionalFormatting>
  <conditionalFormatting sqref="J31:M31">
    <cfRule type="expression" priority="9" dxfId="2">
      <formula>$I31="追加"</formula>
    </cfRule>
    <cfRule type="expression" priority="10" dxfId="2">
      <formula>$I31="新規"</formula>
    </cfRule>
  </conditionalFormatting>
  <conditionalFormatting sqref="O31">
    <cfRule type="expression" priority="13" dxfId="1">
      <formula>O31="NG"</formula>
    </cfRule>
  </conditionalFormatting>
  <conditionalFormatting sqref="P31">
    <cfRule type="expression" priority="8"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D23:D34">
      <formula1>リスト!$E$2:$E$22</formula1>
    </dataValidation>
    <dataValidation type="list" allowBlank="1" showInputMessage="1" showErrorMessage="1" sqref="C23:C34">
      <formula1>リスト!$D$2:$D$3</formula1>
    </dataValidation>
    <dataValidation type="list" allowBlank="1" showInputMessage="1" showErrorMessage="1" sqref="B23:B34">
      <formula1>リスト!$C$2:$C$4</formula1>
    </dataValidation>
    <dataValidation type="list" allowBlank="1" showInputMessage="1" showErrorMessage="1" sqref="I23:I34">
      <formula1>リスト!$G$2:$G$4</formula1>
    </dataValidation>
    <dataValidation type="list" allowBlank="1" showInputMessage="1" showErrorMessage="1" sqref="F10:F17">
      <formula1>リスト!$A$3:$A$9</formula1>
    </dataValidation>
    <dataValidation type="list" allowBlank="1" showInputMessage="1" showErrorMessage="1" sqref="G10:G17">
      <formula1>リスト!$A$2:$A$9</formula1>
    </dataValidation>
    <dataValidation type="list" allowBlank="1" showInputMessage="1" showErrorMessage="1" sqref="H10:H17">
      <formula1>リスト!$B$2:$B$11</formula1>
    </dataValidation>
    <dataValidation type="list" allowBlank="1" showInputMessage="1" showErrorMessage="1" sqref="A63:A65 A76:A85">
      <formula1>リスト!$H$2:$H$3</formula1>
    </dataValidation>
    <dataValidation type="list" allowBlank="1" showInputMessage="1" showErrorMessage="1" sqref="A70:A72 L23:M34">
      <formula1>リスト!$H$2:$H$4</formula1>
    </dataValidation>
    <dataValidation type="list" allowBlank="1" showInputMessage="1" showErrorMessage="1" sqref="I10:I17">
      <formula1>リスト!$I$2:$I$5</formula1>
    </dataValidation>
    <dataValidation type="list" allowBlank="1" showInputMessage="1" showErrorMessage="1" sqref="J10:J17">
      <formula1>リスト!$J$2:$J$6</formula1>
    </dataValidation>
    <dataValidation type="list" allowBlank="1" showInputMessage="1" showErrorMessage="1" sqref="A46:A54 A57">
      <formula1>リスト!$K$2:$K$3</formula1>
    </dataValidation>
  </dataValidations>
  <pageMargins left="0.7" right="0.7" top="0.635416666666667" bottom="0.75" header="0.3" footer="0.3"/>
  <pageSetup fitToHeight="0" orientation="landscape" paperSize="8" scale="76" r:id="rId4"/>
  <headerFooter>
    <oddHeader>&amp;L様式第1号別添-1&amp;R事業参加者用（事業参加者→事業実施主体）</oddHeader>
  </headerFooter>
  <rowBreaks count="1" manualBreakCount="1">
    <brk id="40" max="15" man="1"/>
  </rowBreaks>
  <colBreaks count="1" manualBreakCount="1">
    <brk id="24" max="81" man="1"/>
  </colBreaks>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64ED5-3824-4591-8641-C8BF42E27C60}">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D23:D34">
      <formula1>リスト!$E$2:$E$22</formula1>
    </dataValidation>
    <dataValidation type="list" allowBlank="1" showInputMessage="1" showErrorMessage="1" sqref="C23:C34">
      <formula1>リスト!$D$2:$D$3</formula1>
    </dataValidation>
    <dataValidation type="list" allowBlank="1" showInputMessage="1" showErrorMessage="1" sqref="B23:B34">
      <formula1>リスト!$C$2:$C$4</formula1>
    </dataValidation>
    <dataValidation type="list" allowBlank="1" showInputMessage="1" showErrorMessage="1" sqref="I23:I34">
      <formula1>リスト!$G$2:$G$4</formula1>
    </dataValidation>
    <dataValidation type="list" allowBlank="1" showInputMessage="1" showErrorMessage="1" sqref="F10:F17">
      <formula1>リスト!$A$3:$A$9</formula1>
    </dataValidation>
    <dataValidation type="list" allowBlank="1" showInputMessage="1" showErrorMessage="1" sqref="G10:G17">
      <formula1>リスト!$A$2:$A$9</formula1>
    </dataValidation>
    <dataValidation type="list" allowBlank="1" showInputMessage="1" showErrorMessage="1" sqref="H10:H17">
      <formula1>リスト!$B$2:$B$11</formula1>
    </dataValidation>
    <dataValidation type="list" allowBlank="1" showInputMessage="1" showErrorMessage="1" sqref="A63:A65 A76:A85">
      <formula1>リスト!$H$2:$H$3</formula1>
    </dataValidation>
    <dataValidation type="list" allowBlank="1" showInputMessage="1" showErrorMessage="1" sqref="A70:A72 L23:M34">
      <formula1>リスト!$H$2:$H$4</formula1>
    </dataValidation>
    <dataValidation type="list" allowBlank="1" showInputMessage="1" showErrorMessage="1" sqref="I10:I17">
      <formula1>リスト!$I$2:$I$5</formula1>
    </dataValidation>
    <dataValidation type="list" allowBlank="1" showInputMessage="1" showErrorMessage="1" sqref="J10:J17">
      <formula1>リスト!$J$2:$J$6</formula1>
    </dataValidation>
    <dataValidation type="list" allowBlank="1" showInputMessage="1" showErrorMessage="1" sqref="A46:A54 A57">
      <formula1>リスト!$K$2:$K$3</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C783A-3F3C-47F9-9DA4-99BD12770A1F}">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A46:A54 A57">
      <formula1>リスト!$K$2:$K$3</formula1>
    </dataValidation>
    <dataValidation type="list" allowBlank="1" showInputMessage="1" showErrorMessage="1" sqref="J10:J17">
      <formula1>リスト!$J$2:$J$6</formula1>
    </dataValidation>
    <dataValidation type="list" allowBlank="1" showInputMessage="1" showErrorMessage="1" sqref="I10:I17">
      <formula1>リスト!$I$2:$I$5</formula1>
    </dataValidation>
    <dataValidation type="list" allowBlank="1" showInputMessage="1" showErrorMessage="1" sqref="A70:A72 L23:M34">
      <formula1>リスト!$H$2:$H$4</formula1>
    </dataValidation>
    <dataValidation type="list" allowBlank="1" showInputMessage="1" showErrorMessage="1" sqref="A63:A65 A76:A85">
      <formula1>リスト!$H$2:$H$3</formula1>
    </dataValidation>
    <dataValidation type="list" allowBlank="1" showInputMessage="1" showErrorMessage="1" sqref="H10:H17">
      <formula1>リスト!$B$2:$B$11</formula1>
    </dataValidation>
    <dataValidation type="list" allowBlank="1" showInputMessage="1" showErrorMessage="1" sqref="G10:G17">
      <formula1>リスト!$A$2:$A$9</formula1>
    </dataValidation>
    <dataValidation type="list" allowBlank="1" showInputMessage="1" showErrorMessage="1" sqref="F10:F17">
      <formula1>リスト!$A$3:$A$9</formula1>
    </dataValidation>
    <dataValidation type="list" allowBlank="1" showInputMessage="1" showErrorMessage="1" sqref="I23:I34">
      <formula1>リスト!$G$2:$G$4</formula1>
    </dataValidation>
    <dataValidation type="list" allowBlank="1" showInputMessage="1" showErrorMessage="1" sqref="B23:B34">
      <formula1>リスト!$C$2:$C$4</formula1>
    </dataValidation>
    <dataValidation type="list" allowBlank="1" showInputMessage="1" showErrorMessage="1" sqref="C23:C34">
      <formula1>リスト!$D$2:$D$3</formula1>
    </dataValidation>
    <dataValidation type="list" allowBlank="1" showInputMessage="1" showErrorMessage="1" sqref="D23:D34">
      <formula1>リスト!$E$2:$E$22</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2679A-1471-4E4B-9E2E-111B1EFBB9E8}">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A46:A54 A57">
      <formula1>リスト!$K$2:$K$3</formula1>
    </dataValidation>
    <dataValidation type="list" allowBlank="1" showInputMessage="1" showErrorMessage="1" sqref="J10:J17">
      <formula1>リスト!$J$2:$J$6</formula1>
    </dataValidation>
    <dataValidation type="list" allowBlank="1" showInputMessage="1" showErrorMessage="1" sqref="I10:I17">
      <formula1>リスト!$I$2:$I$5</formula1>
    </dataValidation>
    <dataValidation type="list" allowBlank="1" showInputMessage="1" showErrorMessage="1" sqref="A70:A72 L23:M34">
      <formula1>リスト!$H$2:$H$4</formula1>
    </dataValidation>
    <dataValidation type="list" allowBlank="1" showInputMessage="1" showErrorMessage="1" sqref="A63:A65 A76:A85">
      <formula1>リスト!$H$2:$H$3</formula1>
    </dataValidation>
    <dataValidation type="list" allowBlank="1" showInputMessage="1" showErrorMessage="1" sqref="H10:H17">
      <formula1>リスト!$B$2:$B$11</formula1>
    </dataValidation>
    <dataValidation type="list" allowBlank="1" showInputMessage="1" showErrorMessage="1" sqref="G10:G17">
      <formula1>リスト!$A$2:$A$9</formula1>
    </dataValidation>
    <dataValidation type="list" allowBlank="1" showInputMessage="1" showErrorMessage="1" sqref="F10:F17">
      <formula1>リスト!$A$3:$A$9</formula1>
    </dataValidation>
    <dataValidation type="list" allowBlank="1" showInputMessage="1" showErrorMessage="1" sqref="I23:I34">
      <formula1>リスト!$G$2:$G$4</formula1>
    </dataValidation>
    <dataValidation type="list" allowBlank="1" showInputMessage="1" showErrorMessage="1" sqref="B23:B34">
      <formula1>リスト!$C$2:$C$4</formula1>
    </dataValidation>
    <dataValidation type="list" allowBlank="1" showInputMessage="1" showErrorMessage="1" sqref="C23:C34">
      <formula1>リスト!$D$2:$D$3</formula1>
    </dataValidation>
    <dataValidation type="list" allowBlank="1" showInputMessage="1" showErrorMessage="1" sqref="D23:D34">
      <formula1>リスト!$E$2:$E$22</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7F4F4-90AF-4E08-A468-295940B2A4BD}">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D23:D34">
      <formula1>リスト!$E$2:$E$22</formula1>
    </dataValidation>
    <dataValidation type="list" allowBlank="1" showInputMessage="1" showErrorMessage="1" sqref="C23:C34">
      <formula1>リスト!$D$2:$D$3</formula1>
    </dataValidation>
    <dataValidation type="list" allowBlank="1" showInputMessage="1" showErrorMessage="1" sqref="B23:B34">
      <formula1>リスト!$C$2:$C$4</formula1>
    </dataValidation>
    <dataValidation type="list" allowBlank="1" showInputMessage="1" showErrorMessage="1" sqref="I23:I34">
      <formula1>リスト!$G$2:$G$4</formula1>
    </dataValidation>
    <dataValidation type="list" allowBlank="1" showInputMessage="1" showErrorMessage="1" sqref="F10:F17">
      <formula1>リスト!$A$3:$A$9</formula1>
    </dataValidation>
    <dataValidation type="list" allowBlank="1" showInputMessage="1" showErrorMessage="1" sqref="G10:G17">
      <formula1>リスト!$A$2:$A$9</formula1>
    </dataValidation>
    <dataValidation type="list" allowBlank="1" showInputMessage="1" showErrorMessage="1" sqref="H10:H17">
      <formula1>リスト!$B$2:$B$11</formula1>
    </dataValidation>
    <dataValidation type="list" allowBlank="1" showInputMessage="1" showErrorMessage="1" sqref="A63:A65 A76:A85">
      <formula1>リスト!$H$2:$H$3</formula1>
    </dataValidation>
    <dataValidation type="list" allowBlank="1" showInputMessage="1" showErrorMessage="1" sqref="A70:A72 L23:M34">
      <formula1>リスト!$H$2:$H$4</formula1>
    </dataValidation>
    <dataValidation type="list" allowBlank="1" showInputMessage="1" showErrorMessage="1" sqref="I10:I17">
      <formula1>リスト!$I$2:$I$5</formula1>
    </dataValidation>
    <dataValidation type="list" allowBlank="1" showInputMessage="1" showErrorMessage="1" sqref="J10:J17">
      <formula1>リスト!$J$2:$J$6</formula1>
    </dataValidation>
    <dataValidation type="list" allowBlank="1" showInputMessage="1" showErrorMessage="1" sqref="A46:A54 A57">
      <formula1>リスト!$K$2:$K$3</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FD3AA-1EF8-46FB-852C-F1A07986A088}">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D23:D34">
      <formula1>リスト!$E$2:$E$22</formula1>
    </dataValidation>
    <dataValidation type="list" allowBlank="1" showInputMessage="1" showErrorMessage="1" sqref="C23:C34">
      <formula1>リスト!$D$2:$D$3</formula1>
    </dataValidation>
    <dataValidation type="list" allowBlank="1" showInputMessage="1" showErrorMessage="1" sqref="B23:B34">
      <formula1>リスト!$C$2:$C$4</formula1>
    </dataValidation>
    <dataValidation type="list" allowBlank="1" showInputMessage="1" showErrorMessage="1" sqref="I23:I34">
      <formula1>リスト!$G$2:$G$4</formula1>
    </dataValidation>
    <dataValidation type="list" allowBlank="1" showInputMessage="1" showErrorMessage="1" sqref="F10:F17">
      <formula1>リスト!$A$3:$A$9</formula1>
    </dataValidation>
    <dataValidation type="list" allowBlank="1" showInputMessage="1" showErrorMessage="1" sqref="G10:G17">
      <formula1>リスト!$A$2:$A$9</formula1>
    </dataValidation>
    <dataValidation type="list" allowBlank="1" showInputMessage="1" showErrorMessage="1" sqref="H10:H17">
      <formula1>リスト!$B$2:$B$11</formula1>
    </dataValidation>
    <dataValidation type="list" allowBlank="1" showInputMessage="1" showErrorMessage="1" sqref="A63:A65 A76:A85">
      <formula1>リスト!$H$2:$H$3</formula1>
    </dataValidation>
    <dataValidation type="list" allowBlank="1" showInputMessage="1" showErrorMessage="1" sqref="A70:A72 L23:M34">
      <formula1>リスト!$H$2:$H$4</formula1>
    </dataValidation>
    <dataValidation type="list" allowBlank="1" showInputMessage="1" showErrorMessage="1" sqref="I10:I17">
      <formula1>リスト!$I$2:$I$5</formula1>
    </dataValidation>
    <dataValidation type="list" allowBlank="1" showInputMessage="1" showErrorMessage="1" sqref="J10:J17">
      <formula1>リスト!$J$2:$J$6</formula1>
    </dataValidation>
    <dataValidation type="list" allowBlank="1" showInputMessage="1" showErrorMessage="1" sqref="A46:A54 A57">
      <formula1>リスト!$K$2:$K$3</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6CB2E-566C-42DD-9D52-9B20ADD71A68}">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A46:A54 A57">
      <formula1>リスト!$K$2:$K$3</formula1>
    </dataValidation>
    <dataValidation type="list" allowBlank="1" showInputMessage="1" showErrorMessage="1" sqref="J10:J17">
      <formula1>リスト!$J$2:$J$6</formula1>
    </dataValidation>
    <dataValidation type="list" allowBlank="1" showInputMessage="1" showErrorMessage="1" sqref="I10:I17">
      <formula1>リスト!$I$2:$I$5</formula1>
    </dataValidation>
    <dataValidation type="list" allowBlank="1" showInputMessage="1" showErrorMessage="1" sqref="A70:A72 L23:M34">
      <formula1>リスト!$H$2:$H$4</formula1>
    </dataValidation>
    <dataValidation type="list" allowBlank="1" showInputMessage="1" showErrorMessage="1" sqref="A63:A65 A76:A85">
      <formula1>リスト!$H$2:$H$3</formula1>
    </dataValidation>
    <dataValidation type="list" allowBlank="1" showInputMessage="1" showErrorMessage="1" sqref="H10:H17">
      <formula1>リスト!$B$2:$B$11</formula1>
    </dataValidation>
    <dataValidation type="list" allowBlank="1" showInputMessage="1" showErrorMessage="1" sqref="G10:G17">
      <formula1>リスト!$A$2:$A$9</formula1>
    </dataValidation>
    <dataValidation type="list" allowBlank="1" showInputMessage="1" showErrorMessage="1" sqref="F10:F17">
      <formula1>リスト!$A$3:$A$9</formula1>
    </dataValidation>
    <dataValidation type="list" allowBlank="1" showInputMessage="1" showErrorMessage="1" sqref="I23:I34">
      <formula1>リスト!$G$2:$G$4</formula1>
    </dataValidation>
    <dataValidation type="list" allowBlank="1" showInputMessage="1" showErrorMessage="1" sqref="B23:B34">
      <formula1>リスト!$C$2:$C$4</formula1>
    </dataValidation>
    <dataValidation type="list" allowBlank="1" showInputMessage="1" showErrorMessage="1" sqref="C23:C34">
      <formula1>リスト!$D$2:$D$3</formula1>
    </dataValidation>
    <dataValidation type="list" allowBlank="1" showInputMessage="1" showErrorMessage="1" sqref="D23:D34">
      <formula1>リスト!$E$2:$E$22</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D7806-219A-4E84-8EE7-13A5D0685547}">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A46:A54 A57">
      <formula1>リスト!$K$2:$K$3</formula1>
    </dataValidation>
    <dataValidation type="list" allowBlank="1" showInputMessage="1" showErrorMessage="1" sqref="J10:J17">
      <formula1>リスト!$J$2:$J$6</formula1>
    </dataValidation>
    <dataValidation type="list" allowBlank="1" showInputMessage="1" showErrorMessage="1" sqref="I10:I17">
      <formula1>リスト!$I$2:$I$5</formula1>
    </dataValidation>
    <dataValidation type="list" allowBlank="1" showInputMessage="1" showErrorMessage="1" sqref="A70:A72 L23:M34">
      <formula1>リスト!$H$2:$H$4</formula1>
    </dataValidation>
    <dataValidation type="list" allowBlank="1" showInputMessage="1" showErrorMessage="1" sqref="A63:A65 A76:A85">
      <formula1>リスト!$H$2:$H$3</formula1>
    </dataValidation>
    <dataValidation type="list" allowBlank="1" showInputMessage="1" showErrorMessage="1" sqref="H10:H17">
      <formula1>リスト!$B$2:$B$11</formula1>
    </dataValidation>
    <dataValidation type="list" allowBlank="1" showInputMessage="1" showErrorMessage="1" sqref="G10:G17">
      <formula1>リスト!$A$2:$A$9</formula1>
    </dataValidation>
    <dataValidation type="list" allowBlank="1" showInputMessage="1" showErrorMessage="1" sqref="F10:F17">
      <formula1>リスト!$A$3:$A$9</formula1>
    </dataValidation>
    <dataValidation type="list" allowBlank="1" showInputMessage="1" showErrorMessage="1" sqref="I23:I34">
      <formula1>リスト!$G$2:$G$4</formula1>
    </dataValidation>
    <dataValidation type="list" allowBlank="1" showInputMessage="1" showErrorMessage="1" sqref="B23:B34">
      <formula1>リスト!$C$2:$C$4</formula1>
    </dataValidation>
    <dataValidation type="list" allowBlank="1" showInputMessage="1" showErrorMessage="1" sqref="C23:C34">
      <formula1>リスト!$D$2:$D$3</formula1>
    </dataValidation>
    <dataValidation type="list" allowBlank="1" showInputMessage="1" showErrorMessage="1" sqref="D23:D34">
      <formula1>リスト!$E$2:$E$22</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D5D42-A0E3-497F-8CDB-6967CA41B364}">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D23:D34">
      <formula1>リスト!$E$2:$E$22</formula1>
    </dataValidation>
    <dataValidation type="list" allowBlank="1" showInputMessage="1" showErrorMessage="1" sqref="C23:C34">
      <formula1>リスト!$D$2:$D$3</formula1>
    </dataValidation>
    <dataValidation type="list" allowBlank="1" showInputMessage="1" showErrorMessage="1" sqref="B23:B34">
      <formula1>リスト!$C$2:$C$4</formula1>
    </dataValidation>
    <dataValidation type="list" allowBlank="1" showInputMessage="1" showErrorMessage="1" sqref="I23:I34">
      <formula1>リスト!$G$2:$G$4</formula1>
    </dataValidation>
    <dataValidation type="list" allowBlank="1" showInputMessage="1" showErrorMessage="1" sqref="F10:F17">
      <formula1>リスト!$A$3:$A$9</formula1>
    </dataValidation>
    <dataValidation type="list" allowBlank="1" showInputMessage="1" showErrorMessage="1" sqref="G10:G17">
      <formula1>リスト!$A$2:$A$9</formula1>
    </dataValidation>
    <dataValidation type="list" allowBlank="1" showInputMessage="1" showErrorMessage="1" sqref="H10:H17">
      <formula1>リスト!$B$2:$B$11</formula1>
    </dataValidation>
    <dataValidation type="list" allowBlank="1" showInputMessage="1" showErrorMessage="1" sqref="A63:A65 A76:A85">
      <formula1>リスト!$H$2:$H$3</formula1>
    </dataValidation>
    <dataValidation type="list" allowBlank="1" showInputMessage="1" showErrorMessage="1" sqref="A70:A72 L23:M34">
      <formula1>リスト!$H$2:$H$4</formula1>
    </dataValidation>
    <dataValidation type="list" allowBlank="1" showInputMessage="1" showErrorMessage="1" sqref="I10:I17">
      <formula1>リスト!$I$2:$I$5</formula1>
    </dataValidation>
    <dataValidation type="list" allowBlank="1" showInputMessage="1" showErrorMessage="1" sqref="J10:J17">
      <formula1>リスト!$J$2:$J$6</formula1>
    </dataValidation>
    <dataValidation type="list" allowBlank="1" showInputMessage="1" showErrorMessage="1" sqref="A46:A54 A57">
      <formula1>リスト!$K$2:$K$3</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48874-4226-4548-B463-D1B471E00E65}">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A46:A54 A57">
      <formula1>リスト!$K$2:$K$3</formula1>
    </dataValidation>
    <dataValidation type="list" allowBlank="1" showInputMessage="1" showErrorMessage="1" sqref="J10:J17">
      <formula1>リスト!$J$2:$J$6</formula1>
    </dataValidation>
    <dataValidation type="list" allowBlank="1" showInputMessage="1" showErrorMessage="1" sqref="I10:I17">
      <formula1>リスト!$I$2:$I$5</formula1>
    </dataValidation>
    <dataValidation type="list" allowBlank="1" showInputMessage="1" showErrorMessage="1" sqref="A70:A72 L23:M34">
      <formula1>リスト!$H$2:$H$4</formula1>
    </dataValidation>
    <dataValidation type="list" allowBlank="1" showInputMessage="1" showErrorMessage="1" sqref="A63:A65 A76:A85">
      <formula1>リスト!$H$2:$H$3</formula1>
    </dataValidation>
    <dataValidation type="list" allowBlank="1" showInputMessage="1" showErrorMessage="1" sqref="H10:H17">
      <formula1>リスト!$B$2:$B$11</formula1>
    </dataValidation>
    <dataValidation type="list" allowBlank="1" showInputMessage="1" showErrorMessage="1" sqref="G10:G17">
      <formula1>リスト!$A$2:$A$9</formula1>
    </dataValidation>
    <dataValidation type="list" allowBlank="1" showInputMessage="1" showErrorMessage="1" sqref="F10:F17">
      <formula1>リスト!$A$3:$A$9</formula1>
    </dataValidation>
    <dataValidation type="list" allowBlank="1" showInputMessage="1" showErrorMessage="1" sqref="I23:I34">
      <formula1>リスト!$G$2:$G$4</formula1>
    </dataValidation>
    <dataValidation type="list" allowBlank="1" showInputMessage="1" showErrorMessage="1" sqref="B23:B34">
      <formula1>リスト!$C$2:$C$4</formula1>
    </dataValidation>
    <dataValidation type="list" allowBlank="1" showInputMessage="1" showErrorMessage="1" sqref="C23:C34">
      <formula1>リスト!$D$2:$D$3</formula1>
    </dataValidation>
    <dataValidation type="list" allowBlank="1" showInputMessage="1" showErrorMessage="1" sqref="D23:D34">
      <formula1>リスト!$E$2:$E$22</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141AD-3EDC-457C-B2DC-AC7E648FE72F}">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D23:D34">
      <formula1>リスト!$E$2:$E$22</formula1>
    </dataValidation>
    <dataValidation type="list" allowBlank="1" showInputMessage="1" showErrorMessage="1" sqref="C23:C34">
      <formula1>リスト!$D$2:$D$3</formula1>
    </dataValidation>
    <dataValidation type="list" allowBlank="1" showInputMessage="1" showErrorMessage="1" sqref="B23:B34">
      <formula1>リスト!$C$2:$C$4</formula1>
    </dataValidation>
    <dataValidation type="list" allowBlank="1" showInputMessage="1" showErrorMessage="1" sqref="I23:I34">
      <formula1>リスト!$G$2:$G$4</formula1>
    </dataValidation>
    <dataValidation type="list" allowBlank="1" showInputMessage="1" showErrorMessage="1" sqref="F10:F17">
      <formula1>リスト!$A$3:$A$9</formula1>
    </dataValidation>
    <dataValidation type="list" allowBlank="1" showInputMessage="1" showErrorMessage="1" sqref="G10:G17">
      <formula1>リスト!$A$2:$A$9</formula1>
    </dataValidation>
    <dataValidation type="list" allowBlank="1" showInputMessage="1" showErrorMessage="1" sqref="H10:H17">
      <formula1>リスト!$B$2:$B$11</formula1>
    </dataValidation>
    <dataValidation type="list" allowBlank="1" showInputMessage="1" showErrorMessage="1" sqref="A63:A65 A76:A85">
      <formula1>リスト!$H$2:$H$3</formula1>
    </dataValidation>
    <dataValidation type="list" allowBlank="1" showInputMessage="1" showErrorMessage="1" sqref="A70:A72 L23:M34">
      <formula1>リスト!$H$2:$H$4</formula1>
    </dataValidation>
    <dataValidation type="list" allowBlank="1" showInputMessage="1" showErrorMessage="1" sqref="I10:I17">
      <formula1>リスト!$I$2:$I$5</formula1>
    </dataValidation>
    <dataValidation type="list" allowBlank="1" showInputMessage="1" showErrorMessage="1" sqref="J10:J17">
      <formula1>リスト!$J$2:$J$6</formula1>
    </dataValidation>
    <dataValidation type="list" allowBlank="1" showInputMessage="1" showErrorMessage="1" sqref="A46:A54 A57">
      <formula1>リスト!$K$2:$K$3</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38AFA-E8C0-48FA-97CE-73BBFA5233EC}">
  <dimension ref="A1:U85"/>
  <sheetViews>
    <sheetView view="pageBreakPreview" zoomScaleNormal="100" zoomScaleSheetLayoutView="100" workbookViewId="0" topLeftCell="A1">
      <selection pane="topLeft" activeCell="I26" sqref="I26"/>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A46:A54 A57">
      <formula1>リスト!$K$2:$K$3</formula1>
    </dataValidation>
    <dataValidation type="list" allowBlank="1" showInputMessage="1" showErrorMessage="1" sqref="J10:J17">
      <formula1>リスト!$J$2:$J$6</formula1>
    </dataValidation>
    <dataValidation type="list" allowBlank="1" showInputMessage="1" showErrorMessage="1" sqref="I10:I17">
      <formula1>リスト!$I$2:$I$5</formula1>
    </dataValidation>
    <dataValidation type="list" allowBlank="1" showInputMessage="1" showErrorMessage="1" sqref="A70:A72 L23:M34">
      <formula1>リスト!$H$2:$H$4</formula1>
    </dataValidation>
    <dataValidation type="list" allowBlank="1" showInputMessage="1" showErrorMessage="1" sqref="A63:A65 A76:A85">
      <formula1>リスト!$H$2:$H$3</formula1>
    </dataValidation>
    <dataValidation type="list" allowBlank="1" showInputMessage="1" showErrorMessage="1" sqref="H10:H17">
      <formula1>リスト!$B$2:$B$11</formula1>
    </dataValidation>
    <dataValidation type="list" allowBlank="1" showInputMessage="1" showErrorMessage="1" sqref="G10:G17">
      <formula1>リスト!$A$2:$A$9</formula1>
    </dataValidation>
    <dataValidation type="list" allowBlank="1" showInputMessage="1" showErrorMessage="1" sqref="F10:F17">
      <formula1>リスト!$A$3:$A$9</formula1>
    </dataValidation>
    <dataValidation type="list" allowBlank="1" showInputMessage="1" showErrorMessage="1" sqref="I23:I34">
      <formula1>リスト!$G$2:$G$4</formula1>
    </dataValidation>
    <dataValidation type="list" allowBlank="1" showInputMessage="1" showErrorMessage="1" sqref="B23:B34">
      <formula1>リスト!$C$2:$C$4</formula1>
    </dataValidation>
    <dataValidation type="list" allowBlank="1" showInputMessage="1" showErrorMessage="1" sqref="C23:C34">
      <formula1>リスト!$D$2:$D$3</formula1>
    </dataValidation>
    <dataValidation type="list" allowBlank="1" showInputMessage="1" showErrorMessage="1" sqref="D23:D34">
      <formula1>リスト!$E$2:$E$22</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E16D6-76A2-427D-B801-05D5F597F310}">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D23:D34">
      <formula1>リスト!$E$2:$E$22</formula1>
    </dataValidation>
    <dataValidation type="list" allowBlank="1" showInputMessage="1" showErrorMessage="1" sqref="C23:C34">
      <formula1>リスト!$D$2:$D$3</formula1>
    </dataValidation>
    <dataValidation type="list" allowBlank="1" showInputMessage="1" showErrorMessage="1" sqref="B23:B34">
      <formula1>リスト!$C$2:$C$4</formula1>
    </dataValidation>
    <dataValidation type="list" allowBlank="1" showInputMessage="1" showErrorMessage="1" sqref="I23:I34">
      <formula1>リスト!$G$2:$G$4</formula1>
    </dataValidation>
    <dataValidation type="list" allowBlank="1" showInputMessage="1" showErrorMessage="1" sqref="F10:F17">
      <formula1>リスト!$A$3:$A$9</formula1>
    </dataValidation>
    <dataValidation type="list" allowBlank="1" showInputMessage="1" showErrorMessage="1" sqref="G10:G17">
      <formula1>リスト!$A$2:$A$9</formula1>
    </dataValidation>
    <dataValidation type="list" allowBlank="1" showInputMessage="1" showErrorMessage="1" sqref="H10:H17">
      <formula1>リスト!$B$2:$B$11</formula1>
    </dataValidation>
    <dataValidation type="list" allowBlank="1" showInputMessage="1" showErrorMessage="1" sqref="A63:A65 A76:A85">
      <formula1>リスト!$H$2:$H$3</formula1>
    </dataValidation>
    <dataValidation type="list" allowBlank="1" showInputMessage="1" showErrorMessage="1" sqref="A70:A72 L23:M34">
      <formula1>リスト!$H$2:$H$4</formula1>
    </dataValidation>
    <dataValidation type="list" allowBlank="1" showInputMessage="1" showErrorMessage="1" sqref="I10:I17">
      <formula1>リスト!$I$2:$I$5</formula1>
    </dataValidation>
    <dataValidation type="list" allowBlank="1" showInputMessage="1" showErrorMessage="1" sqref="J10:J17">
      <formula1>リスト!$J$2:$J$6</formula1>
    </dataValidation>
    <dataValidation type="list" allowBlank="1" showInputMessage="1" showErrorMessage="1" sqref="A46:A54 A57">
      <formula1>リスト!$K$2:$K$3</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62692-4042-4520-9CDA-7148EF71F6DF}">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A46:A54 A57">
      <formula1>リスト!$K$2:$K$3</formula1>
    </dataValidation>
    <dataValidation type="list" allowBlank="1" showInputMessage="1" showErrorMessage="1" sqref="J10:J17">
      <formula1>リスト!$J$2:$J$6</formula1>
    </dataValidation>
    <dataValidation type="list" allowBlank="1" showInputMessage="1" showErrorMessage="1" sqref="I10:I17">
      <formula1>リスト!$I$2:$I$5</formula1>
    </dataValidation>
    <dataValidation type="list" allowBlank="1" showInputMessage="1" showErrorMessage="1" sqref="A70:A72 L23:M34">
      <formula1>リスト!$H$2:$H$4</formula1>
    </dataValidation>
    <dataValidation type="list" allowBlank="1" showInputMessage="1" showErrorMessage="1" sqref="A63:A65 A76:A85">
      <formula1>リスト!$H$2:$H$3</formula1>
    </dataValidation>
    <dataValidation type="list" allowBlank="1" showInputMessage="1" showErrorMessage="1" sqref="H10:H17">
      <formula1>リスト!$B$2:$B$11</formula1>
    </dataValidation>
    <dataValidation type="list" allowBlank="1" showInputMessage="1" showErrorMessage="1" sqref="G10:G17">
      <formula1>リスト!$A$2:$A$9</formula1>
    </dataValidation>
    <dataValidation type="list" allowBlank="1" showInputMessage="1" showErrorMessage="1" sqref="F10:F17">
      <formula1>リスト!$A$3:$A$9</formula1>
    </dataValidation>
    <dataValidation type="list" allowBlank="1" showInputMessage="1" showErrorMessage="1" sqref="I23:I34">
      <formula1>リスト!$G$2:$G$4</formula1>
    </dataValidation>
    <dataValidation type="list" allowBlank="1" showInputMessage="1" showErrorMessage="1" sqref="B23:B34">
      <formula1>リスト!$C$2:$C$4</formula1>
    </dataValidation>
    <dataValidation type="list" allowBlank="1" showInputMessage="1" showErrorMessage="1" sqref="C23:C34">
      <formula1>リスト!$D$2:$D$3</formula1>
    </dataValidation>
    <dataValidation type="list" allowBlank="1" showInputMessage="1" showErrorMessage="1" sqref="D23:D34">
      <formula1>リスト!$E$2:$E$22</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2ABA2-6743-46CE-900F-628299F03542}">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D23:D34">
      <formula1>リスト!$E$2:$E$22</formula1>
    </dataValidation>
    <dataValidation type="list" allowBlank="1" showInputMessage="1" showErrorMessage="1" sqref="C23:C34">
      <formula1>リスト!$D$2:$D$3</formula1>
    </dataValidation>
    <dataValidation type="list" allowBlank="1" showInputMessage="1" showErrorMessage="1" sqref="B23:B34">
      <formula1>リスト!$C$2:$C$4</formula1>
    </dataValidation>
    <dataValidation type="list" allowBlank="1" showInputMessage="1" showErrorMessage="1" sqref="I23:I34">
      <formula1>リスト!$G$2:$G$4</formula1>
    </dataValidation>
    <dataValidation type="list" allowBlank="1" showInputMessage="1" showErrorMessage="1" sqref="F10:F17">
      <formula1>リスト!$A$3:$A$9</formula1>
    </dataValidation>
    <dataValidation type="list" allowBlank="1" showInputMessage="1" showErrorMessage="1" sqref="G10:G17">
      <formula1>リスト!$A$2:$A$9</formula1>
    </dataValidation>
    <dataValidation type="list" allowBlank="1" showInputMessage="1" showErrorMessage="1" sqref="H10:H17">
      <formula1>リスト!$B$2:$B$11</formula1>
    </dataValidation>
    <dataValidation type="list" allowBlank="1" showInputMessage="1" showErrorMessage="1" sqref="A63:A65 A76:A85">
      <formula1>リスト!$H$2:$H$3</formula1>
    </dataValidation>
    <dataValidation type="list" allowBlank="1" showInputMessage="1" showErrorMessage="1" sqref="A70:A72 L23:M34">
      <formula1>リスト!$H$2:$H$4</formula1>
    </dataValidation>
    <dataValidation type="list" allowBlank="1" showInputMessage="1" showErrorMessage="1" sqref="I10:I17">
      <formula1>リスト!$I$2:$I$5</formula1>
    </dataValidation>
    <dataValidation type="list" allowBlank="1" showInputMessage="1" showErrorMessage="1" sqref="J10:J17">
      <formula1>リスト!$J$2:$J$6</formula1>
    </dataValidation>
    <dataValidation type="list" allowBlank="1" showInputMessage="1" showErrorMessage="1" sqref="A46:A54 A57">
      <formula1>リスト!$K$2:$K$3</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73F37-A625-4935-84D2-07AA9E57544D}">
  <dimension ref="A1:U85"/>
  <sheetViews>
    <sheetView view="pageBreakPreview" zoomScaleNormal="100" zoomScaleSheetLayoutView="100" workbookViewId="0" topLeftCell="A14">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A46:A54 A57">
      <formula1>リスト!$K$2:$K$3</formula1>
    </dataValidation>
    <dataValidation type="list" allowBlank="1" showInputMessage="1" showErrorMessage="1" sqref="J10:J17">
      <formula1>リスト!$J$2:$J$6</formula1>
    </dataValidation>
    <dataValidation type="list" allowBlank="1" showInputMessage="1" showErrorMessage="1" sqref="I10:I17">
      <formula1>リスト!$I$2:$I$5</formula1>
    </dataValidation>
    <dataValidation type="list" allowBlank="1" showInputMessage="1" showErrorMessage="1" sqref="A70:A72 L23:M34">
      <formula1>リスト!$H$2:$H$4</formula1>
    </dataValidation>
    <dataValidation type="list" allowBlank="1" showInputMessage="1" showErrorMessage="1" sqref="A63:A65 A76:A85">
      <formula1>リスト!$H$2:$H$3</formula1>
    </dataValidation>
    <dataValidation type="list" allowBlank="1" showInputMessage="1" showErrorMessage="1" sqref="H10:H17">
      <formula1>リスト!$B$2:$B$11</formula1>
    </dataValidation>
    <dataValidation type="list" allowBlank="1" showInputMessage="1" showErrorMessage="1" sqref="G10:G17">
      <formula1>リスト!$A$2:$A$9</formula1>
    </dataValidation>
    <dataValidation type="list" allowBlank="1" showInputMessage="1" showErrorMessage="1" sqref="F10:F17">
      <formula1>リスト!$A$3:$A$9</formula1>
    </dataValidation>
    <dataValidation type="list" allowBlank="1" showInputMessage="1" showErrorMessage="1" sqref="I23:I34">
      <formula1>リスト!$G$2:$G$4</formula1>
    </dataValidation>
    <dataValidation type="list" allowBlank="1" showInputMessage="1" showErrorMessage="1" sqref="B23:B34">
      <formula1>リスト!$C$2:$C$4</formula1>
    </dataValidation>
    <dataValidation type="list" allowBlank="1" showInputMessage="1" showErrorMessage="1" sqref="C23:C34">
      <formula1>リスト!$D$2:$D$3</formula1>
    </dataValidation>
    <dataValidation type="list" allowBlank="1" showInputMessage="1" showErrorMessage="1" sqref="D23:D34">
      <formula1>リスト!$E$2:$E$22</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648A4-A9FF-432A-A5FC-2D518E5E7BE4}">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A46:A54 A57">
      <formula1>リスト!$K$2:$K$3</formula1>
    </dataValidation>
    <dataValidation type="list" allowBlank="1" showInputMessage="1" showErrorMessage="1" sqref="J10:J17">
      <formula1>リスト!$J$2:$J$6</formula1>
    </dataValidation>
    <dataValidation type="list" allowBlank="1" showInputMessage="1" showErrorMessage="1" sqref="I10:I17">
      <formula1>リスト!$I$2:$I$5</formula1>
    </dataValidation>
    <dataValidation type="list" allowBlank="1" showInputMessage="1" showErrorMessage="1" sqref="A70:A72 L23:M34">
      <formula1>リスト!$H$2:$H$4</formula1>
    </dataValidation>
    <dataValidation type="list" allowBlank="1" showInputMessage="1" showErrorMessage="1" sqref="A63:A65 A76:A85">
      <formula1>リスト!$H$2:$H$3</formula1>
    </dataValidation>
    <dataValidation type="list" allowBlank="1" showInputMessage="1" showErrorMessage="1" sqref="H10:H17">
      <formula1>リスト!$B$2:$B$11</formula1>
    </dataValidation>
    <dataValidation type="list" allowBlank="1" showInputMessage="1" showErrorMessage="1" sqref="G10:G17">
      <formula1>リスト!$A$2:$A$9</formula1>
    </dataValidation>
    <dataValidation type="list" allowBlank="1" showInputMessage="1" showErrorMessage="1" sqref="F10:F17">
      <formula1>リスト!$A$3:$A$9</formula1>
    </dataValidation>
    <dataValidation type="list" allowBlank="1" showInputMessage="1" showErrorMessage="1" sqref="I23:I34">
      <formula1>リスト!$G$2:$G$4</formula1>
    </dataValidation>
    <dataValidation type="list" allowBlank="1" showInputMessage="1" showErrorMessage="1" sqref="B23:B34">
      <formula1>リスト!$C$2:$C$4</formula1>
    </dataValidation>
    <dataValidation type="list" allowBlank="1" showInputMessage="1" showErrorMessage="1" sqref="C23:C34">
      <formula1>リスト!$D$2:$D$3</formula1>
    </dataValidation>
    <dataValidation type="list" allowBlank="1" showInputMessage="1" showErrorMessage="1" sqref="D23:D34">
      <formula1>リスト!$E$2:$E$22</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3159F-E701-453F-A324-6788999EDB1E}">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D23:D34">
      <formula1>リスト!$E$2:$E$22</formula1>
    </dataValidation>
    <dataValidation type="list" allowBlank="1" showInputMessage="1" showErrorMessage="1" sqref="C23:C34">
      <formula1>リスト!$D$2:$D$3</formula1>
    </dataValidation>
    <dataValidation type="list" allowBlank="1" showInputMessage="1" showErrorMessage="1" sqref="B23:B34">
      <formula1>リスト!$C$2:$C$4</formula1>
    </dataValidation>
    <dataValidation type="list" allowBlank="1" showInputMessage="1" showErrorMessage="1" sqref="I23:I34">
      <formula1>リスト!$G$2:$G$4</formula1>
    </dataValidation>
    <dataValidation type="list" allowBlank="1" showInputMessage="1" showErrorMessage="1" sqref="F10:F17">
      <formula1>リスト!$A$3:$A$9</formula1>
    </dataValidation>
    <dataValidation type="list" allowBlank="1" showInputMessage="1" showErrorMessage="1" sqref="G10:G17">
      <formula1>リスト!$A$2:$A$9</formula1>
    </dataValidation>
    <dataValidation type="list" allowBlank="1" showInputMessage="1" showErrorMessage="1" sqref="H10:H17">
      <formula1>リスト!$B$2:$B$11</formula1>
    </dataValidation>
    <dataValidation type="list" allowBlank="1" showInputMessage="1" showErrorMessage="1" sqref="A63:A65 A76:A85">
      <formula1>リスト!$H$2:$H$3</formula1>
    </dataValidation>
    <dataValidation type="list" allowBlank="1" showInputMessage="1" showErrorMessage="1" sqref="A70:A72 L23:M34">
      <formula1>リスト!$H$2:$H$4</formula1>
    </dataValidation>
    <dataValidation type="list" allowBlank="1" showInputMessage="1" showErrorMessage="1" sqref="I10:I17">
      <formula1>リスト!$I$2:$I$5</formula1>
    </dataValidation>
    <dataValidation type="list" allowBlank="1" showInputMessage="1" showErrorMessage="1" sqref="J10:J17">
      <formula1>リスト!$J$2:$J$6</formula1>
    </dataValidation>
    <dataValidation type="list" allowBlank="1" showInputMessage="1" showErrorMessage="1" sqref="A46:A54 A57">
      <formula1>リスト!$K$2:$K$3</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48E31-96D8-4423-8020-313A7CECA0E6}">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A46:A54 A57">
      <formula1>リスト!$K$2:$K$3</formula1>
    </dataValidation>
    <dataValidation type="list" allowBlank="1" showInputMessage="1" showErrorMessage="1" sqref="J10:J17">
      <formula1>リスト!$J$2:$J$6</formula1>
    </dataValidation>
    <dataValidation type="list" allowBlank="1" showInputMessage="1" showErrorMessage="1" sqref="I10:I17">
      <formula1>リスト!$I$2:$I$5</formula1>
    </dataValidation>
    <dataValidation type="list" allowBlank="1" showInputMessage="1" showErrorMessage="1" sqref="A70:A72 L23:M34">
      <formula1>リスト!$H$2:$H$4</formula1>
    </dataValidation>
    <dataValidation type="list" allowBlank="1" showInputMessage="1" showErrorMessage="1" sqref="A63:A65 A76:A85">
      <formula1>リスト!$H$2:$H$3</formula1>
    </dataValidation>
    <dataValidation type="list" allowBlank="1" showInputMessage="1" showErrorMessage="1" sqref="H10:H17">
      <formula1>リスト!$B$2:$B$11</formula1>
    </dataValidation>
    <dataValidation type="list" allowBlank="1" showInputMessage="1" showErrorMessage="1" sqref="G10:G17">
      <formula1>リスト!$A$2:$A$9</formula1>
    </dataValidation>
    <dataValidation type="list" allowBlank="1" showInputMessage="1" showErrorMessage="1" sqref="F10:F17">
      <formula1>リスト!$A$3:$A$9</formula1>
    </dataValidation>
    <dataValidation type="list" allowBlank="1" showInputMessage="1" showErrorMessage="1" sqref="I23:I34">
      <formula1>リスト!$G$2:$G$4</formula1>
    </dataValidation>
    <dataValidation type="list" allowBlank="1" showInputMessage="1" showErrorMessage="1" sqref="B23:B34">
      <formula1>リスト!$C$2:$C$4</formula1>
    </dataValidation>
    <dataValidation type="list" allowBlank="1" showInputMessage="1" showErrorMessage="1" sqref="C23:C34">
      <formula1>リスト!$D$2:$D$3</formula1>
    </dataValidation>
    <dataValidation type="list" allowBlank="1" showInputMessage="1" showErrorMessage="1" sqref="D23:D34">
      <formula1>リスト!$E$2:$E$22</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33425-28E1-47ED-9016-6073A8D2505F}">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D23:D34">
      <formula1>リスト!$E$2:$E$22</formula1>
    </dataValidation>
    <dataValidation type="list" allowBlank="1" showInputMessage="1" showErrorMessage="1" sqref="C23:C34">
      <formula1>リスト!$D$2:$D$3</formula1>
    </dataValidation>
    <dataValidation type="list" allowBlank="1" showInputMessage="1" showErrorMessage="1" sqref="B23:B34">
      <formula1>リスト!$C$2:$C$4</formula1>
    </dataValidation>
    <dataValidation type="list" allowBlank="1" showInputMessage="1" showErrorMessage="1" sqref="I23:I34">
      <formula1>リスト!$G$2:$G$4</formula1>
    </dataValidation>
    <dataValidation type="list" allowBlank="1" showInputMessage="1" showErrorMessage="1" sqref="F10:F17">
      <formula1>リスト!$A$3:$A$9</formula1>
    </dataValidation>
    <dataValidation type="list" allowBlank="1" showInputMessage="1" showErrorMessage="1" sqref="G10:G17">
      <formula1>リスト!$A$2:$A$9</formula1>
    </dataValidation>
    <dataValidation type="list" allowBlank="1" showInputMessage="1" showErrorMessage="1" sqref="H10:H17">
      <formula1>リスト!$B$2:$B$11</formula1>
    </dataValidation>
    <dataValidation type="list" allowBlank="1" showInputMessage="1" showErrorMessage="1" sqref="A63:A65 A76:A85">
      <formula1>リスト!$H$2:$H$3</formula1>
    </dataValidation>
    <dataValidation type="list" allowBlank="1" showInputMessage="1" showErrorMessage="1" sqref="A70:A72 L23:M34">
      <formula1>リスト!$H$2:$H$4</formula1>
    </dataValidation>
    <dataValidation type="list" allowBlank="1" showInputMessage="1" showErrorMessage="1" sqref="I10:I17">
      <formula1>リスト!$I$2:$I$5</formula1>
    </dataValidation>
    <dataValidation type="list" allowBlank="1" showInputMessage="1" showErrorMessage="1" sqref="J10:J17">
      <formula1>リスト!$J$2:$J$6</formula1>
    </dataValidation>
    <dataValidation type="list" allowBlank="1" showInputMessage="1" showErrorMessage="1" sqref="A46:A54 A57">
      <formula1>リスト!$K$2:$K$3</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29C4C-C685-4CD2-8B11-F45C2A9EE764}">
  <dimension ref="A1:U85"/>
  <sheetViews>
    <sheetView view="pageBreakPreview" zoomScaleNormal="100" zoomScaleSheetLayoutView="100" workbookViewId="0" topLeftCell="A31">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D23:D34">
      <formula1>リスト!$E$2:$E$22</formula1>
    </dataValidation>
    <dataValidation type="list" allowBlank="1" showInputMessage="1" showErrorMessage="1" sqref="C23:C34">
      <formula1>リスト!$D$2:$D$3</formula1>
    </dataValidation>
    <dataValidation type="list" allowBlank="1" showInputMessage="1" showErrorMessage="1" sqref="B23:B34">
      <formula1>リスト!$C$2:$C$4</formula1>
    </dataValidation>
    <dataValidation type="list" allowBlank="1" showInputMessage="1" showErrorMessage="1" sqref="I23:I34">
      <formula1>リスト!$G$2:$G$4</formula1>
    </dataValidation>
    <dataValidation type="list" allowBlank="1" showInputMessage="1" showErrorMessage="1" sqref="F10:F17">
      <formula1>リスト!$A$3:$A$9</formula1>
    </dataValidation>
    <dataValidation type="list" allowBlank="1" showInputMessage="1" showErrorMessage="1" sqref="G10:G17">
      <formula1>リスト!$A$2:$A$9</formula1>
    </dataValidation>
    <dataValidation type="list" allowBlank="1" showInputMessage="1" showErrorMessage="1" sqref="H10:H17">
      <formula1>リスト!$B$2:$B$11</formula1>
    </dataValidation>
    <dataValidation type="list" allowBlank="1" showInputMessage="1" showErrorMessage="1" sqref="A63:A65 A76:A85">
      <formula1>リスト!$H$2:$H$3</formula1>
    </dataValidation>
    <dataValidation type="list" allowBlank="1" showInputMessage="1" showErrorMessage="1" sqref="A70:A72 L23:M34">
      <formula1>リスト!$H$2:$H$4</formula1>
    </dataValidation>
    <dataValidation type="list" allowBlank="1" showInputMessage="1" showErrorMessage="1" sqref="I10:I17">
      <formula1>リスト!$I$2:$I$5</formula1>
    </dataValidation>
    <dataValidation type="list" allowBlank="1" showInputMessage="1" showErrorMessage="1" sqref="J10:J17">
      <formula1>リスト!$J$2:$J$6</formula1>
    </dataValidation>
    <dataValidation type="list" allowBlank="1" showInputMessage="1" showErrorMessage="1" sqref="A46:A54 A57">
      <formula1>リスト!$K$2:$K$3</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C836E-030E-4098-84EC-029BA51D4F7D}">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A46:A54 A57">
      <formula1>リスト!$K$2:$K$3</formula1>
    </dataValidation>
    <dataValidation type="list" allowBlank="1" showInputMessage="1" showErrorMessage="1" sqref="J10:J17">
      <formula1>リスト!$J$2:$J$6</formula1>
    </dataValidation>
    <dataValidation type="list" allowBlank="1" showInputMessage="1" showErrorMessage="1" sqref="I10:I17">
      <formula1>リスト!$I$2:$I$5</formula1>
    </dataValidation>
    <dataValidation type="list" allowBlank="1" showInputMessage="1" showErrorMessage="1" sqref="A70:A72 L23:M34">
      <formula1>リスト!$H$2:$H$4</formula1>
    </dataValidation>
    <dataValidation type="list" allowBlank="1" showInputMessage="1" showErrorMessage="1" sqref="A63:A65 A76:A85">
      <formula1>リスト!$H$2:$H$3</formula1>
    </dataValidation>
    <dataValidation type="list" allowBlank="1" showInputMessage="1" showErrorMessage="1" sqref="H10:H17">
      <formula1>リスト!$B$2:$B$11</formula1>
    </dataValidation>
    <dataValidation type="list" allowBlank="1" showInputMessage="1" showErrorMessage="1" sqref="G10:G17">
      <formula1>リスト!$A$2:$A$9</formula1>
    </dataValidation>
    <dataValidation type="list" allowBlank="1" showInputMessage="1" showErrorMessage="1" sqref="F10:F17">
      <formula1>リスト!$A$3:$A$9</formula1>
    </dataValidation>
    <dataValidation type="list" allowBlank="1" showInputMessage="1" showErrorMessage="1" sqref="I23:I34">
      <formula1>リスト!$G$2:$G$4</formula1>
    </dataValidation>
    <dataValidation type="list" allowBlank="1" showInputMessage="1" showErrorMessage="1" sqref="B23:B34">
      <formula1>リスト!$C$2:$C$4</formula1>
    </dataValidation>
    <dataValidation type="list" allowBlank="1" showInputMessage="1" showErrorMessage="1" sqref="C23:C34">
      <formula1>リスト!$D$2:$D$3</formula1>
    </dataValidation>
    <dataValidation type="list" allowBlank="1" showInputMessage="1" showErrorMessage="1" sqref="D23:D34">
      <formula1>リスト!$E$2:$E$22</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F6004-E04B-4EAE-A75C-1D0C1271E683}">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A46:A54 A57">
      <formula1>リスト!$K$2:$K$3</formula1>
    </dataValidation>
    <dataValidation type="list" allowBlank="1" showInputMessage="1" showErrorMessage="1" sqref="J10:J17">
      <formula1>リスト!$J$2:$J$6</formula1>
    </dataValidation>
    <dataValidation type="list" allowBlank="1" showInputMessage="1" showErrorMessage="1" sqref="I10:I17">
      <formula1>リスト!$I$2:$I$5</formula1>
    </dataValidation>
    <dataValidation type="list" allowBlank="1" showInputMessage="1" showErrorMessage="1" sqref="A70:A72 L23:M34">
      <formula1>リスト!$H$2:$H$4</formula1>
    </dataValidation>
    <dataValidation type="list" allowBlank="1" showInputMessage="1" showErrorMessage="1" sqref="A63:A65 A76:A85">
      <formula1>リスト!$H$2:$H$3</formula1>
    </dataValidation>
    <dataValidation type="list" allowBlank="1" showInputMessage="1" showErrorMessage="1" sqref="H10:H17">
      <formula1>リスト!$B$2:$B$11</formula1>
    </dataValidation>
    <dataValidation type="list" allowBlank="1" showInputMessage="1" showErrorMessage="1" sqref="G10:G17">
      <formula1>リスト!$A$2:$A$9</formula1>
    </dataValidation>
    <dataValidation type="list" allowBlank="1" showInputMessage="1" showErrorMessage="1" sqref="F10:F17">
      <formula1>リスト!$A$3:$A$9</formula1>
    </dataValidation>
    <dataValidation type="list" allowBlank="1" showInputMessage="1" showErrorMessage="1" sqref="I23:I34">
      <formula1>リスト!$G$2:$G$4</formula1>
    </dataValidation>
    <dataValidation type="list" allowBlank="1" showInputMessage="1" showErrorMessage="1" sqref="B23:B34">
      <formula1>リスト!$C$2:$C$4</formula1>
    </dataValidation>
    <dataValidation type="list" allowBlank="1" showInputMessage="1" showErrorMessage="1" sqref="C23:C34">
      <formula1>リスト!$D$2:$D$3</formula1>
    </dataValidation>
    <dataValidation type="list" allowBlank="1" showInputMessage="1" showErrorMessage="1" sqref="D23:D34">
      <formula1>リスト!$E$2:$E$22</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9D935-2A85-48D4-8303-DCBEF34A6898}">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A46:A54 A57">
      <formula1>リスト!$K$2:$K$3</formula1>
    </dataValidation>
    <dataValidation type="list" allowBlank="1" showInputMessage="1" showErrorMessage="1" sqref="J10:J17">
      <formula1>リスト!$J$2:$J$6</formula1>
    </dataValidation>
    <dataValidation type="list" allowBlank="1" showInputMessage="1" showErrorMessage="1" sqref="I10:I17">
      <formula1>リスト!$I$2:$I$5</formula1>
    </dataValidation>
    <dataValidation type="list" allowBlank="1" showInputMessage="1" showErrorMessage="1" sqref="A70:A72 L23:M34">
      <formula1>リスト!$H$2:$H$4</formula1>
    </dataValidation>
    <dataValidation type="list" allowBlank="1" showInputMessage="1" showErrorMessage="1" sqref="A63:A65 A76:A85">
      <formula1>リスト!$H$2:$H$3</formula1>
    </dataValidation>
    <dataValidation type="list" allowBlank="1" showInputMessage="1" showErrorMessage="1" sqref="H10:H17">
      <formula1>リスト!$B$2:$B$11</formula1>
    </dataValidation>
    <dataValidation type="list" allowBlank="1" showInputMessage="1" showErrorMessage="1" sqref="G10:G17">
      <formula1>リスト!$A$2:$A$9</formula1>
    </dataValidation>
    <dataValidation type="list" allowBlank="1" showInputMessage="1" showErrorMessage="1" sqref="F10:F17">
      <formula1>リスト!$A$3:$A$9</formula1>
    </dataValidation>
    <dataValidation type="list" allowBlank="1" showInputMessage="1" showErrorMessage="1" sqref="I23:I34">
      <formula1>リスト!$G$2:$G$4</formula1>
    </dataValidation>
    <dataValidation type="list" allowBlank="1" showInputMessage="1" showErrorMessage="1" sqref="B23:B34">
      <formula1>リスト!$C$2:$C$4</formula1>
    </dataValidation>
    <dataValidation type="list" allowBlank="1" showInputMessage="1" showErrorMessage="1" sqref="C23:C34">
      <formula1>リスト!$D$2:$D$3</formula1>
    </dataValidation>
    <dataValidation type="list" allowBlank="1" showInputMessage="1" showErrorMessage="1" sqref="D23:D34">
      <formula1>リスト!$E$2:$E$22</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CE0FA-50E4-4D95-A2A7-F298CB3D7CC8}">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D23:D34">
      <formula1>リスト!$E$2:$E$22</formula1>
    </dataValidation>
    <dataValidation type="list" allowBlank="1" showInputMessage="1" showErrorMessage="1" sqref="C23:C34">
      <formula1>リスト!$D$2:$D$3</formula1>
    </dataValidation>
    <dataValidation type="list" allowBlank="1" showInputMessage="1" showErrorMessage="1" sqref="B23:B34">
      <formula1>リスト!$C$2:$C$4</formula1>
    </dataValidation>
    <dataValidation type="list" allowBlank="1" showInputMessage="1" showErrorMessage="1" sqref="I23:I34">
      <formula1>リスト!$G$2:$G$4</formula1>
    </dataValidation>
    <dataValidation type="list" allowBlank="1" showInputMessage="1" showErrorMessage="1" sqref="F10:F17">
      <formula1>リスト!$A$3:$A$9</formula1>
    </dataValidation>
    <dataValidation type="list" allowBlank="1" showInputMessage="1" showErrorMessage="1" sqref="G10:G17">
      <formula1>リスト!$A$2:$A$9</formula1>
    </dataValidation>
    <dataValidation type="list" allowBlank="1" showInputMessage="1" showErrorMessage="1" sqref="H10:H17">
      <formula1>リスト!$B$2:$B$11</formula1>
    </dataValidation>
    <dataValidation type="list" allowBlank="1" showInputMessage="1" showErrorMessage="1" sqref="A63:A65 A76:A85">
      <formula1>リスト!$H$2:$H$3</formula1>
    </dataValidation>
    <dataValidation type="list" allowBlank="1" showInputMessage="1" showErrorMessage="1" sqref="A70:A72 L23:M34">
      <formula1>リスト!$H$2:$H$4</formula1>
    </dataValidation>
    <dataValidation type="list" allowBlank="1" showInputMessage="1" showErrorMessage="1" sqref="I10:I17">
      <formula1>リスト!$I$2:$I$5</formula1>
    </dataValidation>
    <dataValidation type="list" allowBlank="1" showInputMessage="1" showErrorMessage="1" sqref="J10:J17">
      <formula1>リスト!$J$2:$J$6</formula1>
    </dataValidation>
    <dataValidation type="list" allowBlank="1" showInputMessage="1" showErrorMessage="1" sqref="A46:A54 A57">
      <formula1>リスト!$K$2:$K$3</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68675-C58D-4F35-8B6B-AD07365F0FC0}">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D23:D34">
      <formula1>リスト!$E$2:$E$22</formula1>
    </dataValidation>
    <dataValidation type="list" allowBlank="1" showInputMessage="1" showErrorMessage="1" sqref="C23:C34">
      <formula1>リスト!$D$2:$D$3</formula1>
    </dataValidation>
    <dataValidation type="list" allowBlank="1" showInputMessage="1" showErrorMessage="1" sqref="B23:B34">
      <formula1>リスト!$C$2:$C$4</formula1>
    </dataValidation>
    <dataValidation type="list" allowBlank="1" showInputMessage="1" showErrorMessage="1" sqref="I23:I34">
      <formula1>リスト!$G$2:$G$4</formula1>
    </dataValidation>
    <dataValidation type="list" allowBlank="1" showInputMessage="1" showErrorMessage="1" sqref="F10:F17">
      <formula1>リスト!$A$3:$A$9</formula1>
    </dataValidation>
    <dataValidation type="list" allowBlank="1" showInputMessage="1" showErrorMessage="1" sqref="G10:G17">
      <formula1>リスト!$A$2:$A$9</formula1>
    </dataValidation>
    <dataValidation type="list" allowBlank="1" showInputMessage="1" showErrorMessage="1" sqref="H10:H17">
      <formula1>リスト!$B$2:$B$11</formula1>
    </dataValidation>
    <dataValidation type="list" allowBlank="1" showInputMessage="1" showErrorMessage="1" sqref="A63:A65 A76:A85">
      <formula1>リスト!$H$2:$H$3</formula1>
    </dataValidation>
    <dataValidation type="list" allowBlank="1" showInputMessage="1" showErrorMessage="1" sqref="A70:A72 L23:M34">
      <formula1>リスト!$H$2:$H$4</formula1>
    </dataValidation>
    <dataValidation type="list" allowBlank="1" showInputMessage="1" showErrorMessage="1" sqref="I10:I17">
      <formula1>リスト!$I$2:$I$5</formula1>
    </dataValidation>
    <dataValidation type="list" allowBlank="1" showInputMessage="1" showErrorMessage="1" sqref="J10:J17">
      <formula1>リスト!$J$2:$J$6</formula1>
    </dataValidation>
    <dataValidation type="list" allowBlank="1" showInputMessage="1" showErrorMessage="1" sqref="A46:A54 A57">
      <formula1>リスト!$K$2:$K$3</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FB08A4-4609-4B52-9244-5031D505C47A}">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A46:A54 A57">
      <formula1>リスト!$K$2:$K$3</formula1>
    </dataValidation>
    <dataValidation type="list" allowBlank="1" showInputMessage="1" showErrorMessage="1" sqref="J10:J17">
      <formula1>リスト!$J$2:$J$6</formula1>
    </dataValidation>
    <dataValidation type="list" allowBlank="1" showInputMessage="1" showErrorMessage="1" sqref="I10:I17">
      <formula1>リスト!$I$2:$I$5</formula1>
    </dataValidation>
    <dataValidation type="list" allowBlank="1" showInputMessage="1" showErrorMessage="1" sqref="A70:A72 L23:M34">
      <formula1>リスト!$H$2:$H$4</formula1>
    </dataValidation>
    <dataValidation type="list" allowBlank="1" showInputMessage="1" showErrorMessage="1" sqref="A63:A65 A76:A85">
      <formula1>リスト!$H$2:$H$3</formula1>
    </dataValidation>
    <dataValidation type="list" allowBlank="1" showInputMessage="1" showErrorMessage="1" sqref="H10:H17">
      <formula1>リスト!$B$2:$B$11</formula1>
    </dataValidation>
    <dataValidation type="list" allowBlank="1" showInputMessage="1" showErrorMessage="1" sqref="G10:G17">
      <formula1>リスト!$A$2:$A$9</formula1>
    </dataValidation>
    <dataValidation type="list" allowBlank="1" showInputMessage="1" showErrorMessage="1" sqref="F10:F17">
      <formula1>リスト!$A$3:$A$9</formula1>
    </dataValidation>
    <dataValidation type="list" allowBlank="1" showInputMessage="1" showErrorMessage="1" sqref="I23:I34">
      <formula1>リスト!$G$2:$G$4</formula1>
    </dataValidation>
    <dataValidation type="list" allowBlank="1" showInputMessage="1" showErrorMessage="1" sqref="B23:B34">
      <formula1>リスト!$C$2:$C$4</formula1>
    </dataValidation>
    <dataValidation type="list" allowBlank="1" showInputMessage="1" showErrorMessage="1" sqref="C23:C34">
      <formula1>リスト!$D$2:$D$3</formula1>
    </dataValidation>
    <dataValidation type="list" allowBlank="1" showInputMessage="1" showErrorMessage="1" sqref="D23:D34">
      <formula1>リスト!$E$2:$E$22</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B366E-E012-4847-88F5-D8BF26515200}">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D23:D34">
      <formula1>リスト!$E$2:$E$22</formula1>
    </dataValidation>
    <dataValidation type="list" allowBlank="1" showInputMessage="1" showErrorMessage="1" sqref="C23:C34">
      <formula1>リスト!$D$2:$D$3</formula1>
    </dataValidation>
    <dataValidation type="list" allowBlank="1" showInputMessage="1" showErrorMessage="1" sqref="B23:B34">
      <formula1>リスト!$C$2:$C$4</formula1>
    </dataValidation>
    <dataValidation type="list" allowBlank="1" showInputMessage="1" showErrorMessage="1" sqref="I23:I34">
      <formula1>リスト!$G$2:$G$4</formula1>
    </dataValidation>
    <dataValidation type="list" allowBlank="1" showInputMessage="1" showErrorMessage="1" sqref="F10:F17">
      <formula1>リスト!$A$3:$A$9</formula1>
    </dataValidation>
    <dataValidation type="list" allowBlank="1" showInputMessage="1" showErrorMessage="1" sqref="G10:G17">
      <formula1>リスト!$A$2:$A$9</formula1>
    </dataValidation>
    <dataValidation type="list" allowBlank="1" showInputMessage="1" showErrorMessage="1" sqref="H10:H17">
      <formula1>リスト!$B$2:$B$11</formula1>
    </dataValidation>
    <dataValidation type="list" allowBlank="1" showInputMessage="1" showErrorMessage="1" sqref="A63:A65 A76:A85">
      <formula1>リスト!$H$2:$H$3</formula1>
    </dataValidation>
    <dataValidation type="list" allowBlank="1" showInputMessage="1" showErrorMessage="1" sqref="A70:A72 L23:M34">
      <formula1>リスト!$H$2:$H$4</formula1>
    </dataValidation>
    <dataValidation type="list" allowBlank="1" showInputMessage="1" showErrorMessage="1" sqref="I10:I17">
      <formula1>リスト!$I$2:$I$5</formula1>
    </dataValidation>
    <dataValidation type="list" allowBlank="1" showInputMessage="1" showErrorMessage="1" sqref="J10:J17">
      <formula1>リスト!$J$2:$J$6</formula1>
    </dataValidation>
    <dataValidation type="list" allowBlank="1" showInputMessage="1" showErrorMessage="1" sqref="A46:A54 A57">
      <formula1>リスト!$K$2:$K$3</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3F4BB-8324-4941-8B77-57891F7E15E1}">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A46:A54 A57">
      <formula1>リスト!$K$2:$K$3</formula1>
    </dataValidation>
    <dataValidation type="list" allowBlank="1" showInputMessage="1" showErrorMessage="1" sqref="J10:J17">
      <formula1>リスト!$J$2:$J$6</formula1>
    </dataValidation>
    <dataValidation type="list" allowBlank="1" showInputMessage="1" showErrorMessage="1" sqref="I10:I17">
      <formula1>リスト!$I$2:$I$5</formula1>
    </dataValidation>
    <dataValidation type="list" allowBlank="1" showInputMessage="1" showErrorMessage="1" sqref="A70:A72 L23:M34">
      <formula1>リスト!$H$2:$H$4</formula1>
    </dataValidation>
    <dataValidation type="list" allowBlank="1" showInputMessage="1" showErrorMessage="1" sqref="A63:A65 A76:A85">
      <formula1>リスト!$H$2:$H$3</formula1>
    </dataValidation>
    <dataValidation type="list" allowBlank="1" showInputMessage="1" showErrorMessage="1" sqref="H10:H17">
      <formula1>リスト!$B$2:$B$11</formula1>
    </dataValidation>
    <dataValidation type="list" allowBlank="1" showInputMessage="1" showErrorMessage="1" sqref="G10:G17">
      <formula1>リスト!$A$2:$A$9</formula1>
    </dataValidation>
    <dataValidation type="list" allowBlank="1" showInputMessage="1" showErrorMessage="1" sqref="F10:F17">
      <formula1>リスト!$A$3:$A$9</formula1>
    </dataValidation>
    <dataValidation type="list" allowBlank="1" showInputMessage="1" showErrorMessage="1" sqref="I23:I34">
      <formula1>リスト!$G$2:$G$4</formula1>
    </dataValidation>
    <dataValidation type="list" allowBlank="1" showInputMessage="1" showErrorMessage="1" sqref="B23:B34">
      <formula1>リスト!$C$2:$C$4</formula1>
    </dataValidation>
    <dataValidation type="list" allowBlank="1" showInputMessage="1" showErrorMessage="1" sqref="C23:C34">
      <formula1>リスト!$D$2:$D$3</formula1>
    </dataValidation>
    <dataValidation type="list" allowBlank="1" showInputMessage="1" showErrorMessage="1" sqref="D23:D34">
      <formula1>リスト!$E$2:$E$22</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65534-0AAD-4670-8959-91B144AE0BF9}">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A46:A54 A57">
      <formula1>リスト!$K$2:$K$3</formula1>
    </dataValidation>
    <dataValidation type="list" allowBlank="1" showInputMessage="1" showErrorMessage="1" sqref="J10:J17">
      <formula1>リスト!$J$2:$J$6</formula1>
    </dataValidation>
    <dataValidation type="list" allowBlank="1" showInputMessage="1" showErrorMessage="1" sqref="I10:I17">
      <formula1>リスト!$I$2:$I$5</formula1>
    </dataValidation>
    <dataValidation type="list" allowBlank="1" showInputMessage="1" showErrorMessage="1" sqref="A70:A72 L23:M34">
      <formula1>リスト!$H$2:$H$4</formula1>
    </dataValidation>
    <dataValidation type="list" allowBlank="1" showInputMessage="1" showErrorMessage="1" sqref="A63:A65 A76:A85">
      <formula1>リスト!$H$2:$H$3</formula1>
    </dataValidation>
    <dataValidation type="list" allowBlank="1" showInputMessage="1" showErrorMessage="1" sqref="H10:H17">
      <formula1>リスト!$B$2:$B$11</formula1>
    </dataValidation>
    <dataValidation type="list" allowBlank="1" showInputMessage="1" showErrorMessage="1" sqref="G10:G17">
      <formula1>リスト!$A$2:$A$9</formula1>
    </dataValidation>
    <dataValidation type="list" allowBlank="1" showInputMessage="1" showErrorMessage="1" sqref="F10:F17">
      <formula1>リスト!$A$3:$A$9</formula1>
    </dataValidation>
    <dataValidation type="list" allowBlank="1" showInputMessage="1" showErrorMessage="1" sqref="I23:I34">
      <formula1>リスト!$G$2:$G$4</formula1>
    </dataValidation>
    <dataValidation type="list" allowBlank="1" showInputMessage="1" showErrorMessage="1" sqref="B23:B34">
      <formula1>リスト!$C$2:$C$4</formula1>
    </dataValidation>
    <dataValidation type="list" allowBlank="1" showInputMessage="1" showErrorMessage="1" sqref="C23:C34">
      <formula1>リスト!$D$2:$D$3</formula1>
    </dataValidation>
    <dataValidation type="list" allowBlank="1" showInputMessage="1" showErrorMessage="1" sqref="D23:D34">
      <formula1>リスト!$E$2:$E$22</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1AEB5-B8FC-4438-BB8C-1CC5CEC97107}">
  <dimension ref="A1:U85"/>
  <sheetViews>
    <sheetView view="pageBreakPreview" zoomScaleNormal="100" zoomScaleSheetLayoutView="100" workbookViewId="0" topLeftCell="A31">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D23:D34">
      <formula1>リスト!$E$2:$E$22</formula1>
    </dataValidation>
    <dataValidation type="list" allowBlank="1" showInputMessage="1" showErrorMessage="1" sqref="C23:C34">
      <formula1>リスト!$D$2:$D$3</formula1>
    </dataValidation>
    <dataValidation type="list" allowBlank="1" showInputMessage="1" showErrorMessage="1" sqref="B23:B34">
      <formula1>リスト!$C$2:$C$4</formula1>
    </dataValidation>
    <dataValidation type="list" allowBlank="1" showInputMessage="1" showErrorMessage="1" sqref="I23:I34">
      <formula1>リスト!$G$2:$G$4</formula1>
    </dataValidation>
    <dataValidation type="list" allowBlank="1" showInputMessage="1" showErrorMessage="1" sqref="F10:F17">
      <formula1>リスト!$A$3:$A$9</formula1>
    </dataValidation>
    <dataValidation type="list" allowBlank="1" showInputMessage="1" showErrorMessage="1" sqref="G10:G17">
      <formula1>リスト!$A$2:$A$9</formula1>
    </dataValidation>
    <dataValidation type="list" allowBlank="1" showInputMessage="1" showErrorMessage="1" sqref="H10:H17">
      <formula1>リスト!$B$2:$B$11</formula1>
    </dataValidation>
    <dataValidation type="list" allowBlank="1" showInputMessage="1" showErrorMessage="1" sqref="A63:A65 A76:A85">
      <formula1>リスト!$H$2:$H$3</formula1>
    </dataValidation>
    <dataValidation type="list" allowBlank="1" showInputMessage="1" showErrorMessage="1" sqref="A70:A72 L23:M34">
      <formula1>リスト!$H$2:$H$4</formula1>
    </dataValidation>
    <dataValidation type="list" allowBlank="1" showInputMessage="1" showErrorMessage="1" sqref="I10:I17">
      <formula1>リスト!$I$2:$I$5</formula1>
    </dataValidation>
    <dataValidation type="list" allowBlank="1" showInputMessage="1" showErrorMessage="1" sqref="J10:J17">
      <formula1>リスト!$J$2:$J$6</formula1>
    </dataValidation>
    <dataValidation type="list" allowBlank="1" showInputMessage="1" showErrorMessage="1" sqref="A46:A54 A57">
      <formula1>リスト!$K$2:$K$3</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C26ED-F1FE-4DF3-8620-0421D1FC3DDB}">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D23:D34">
      <formula1>リスト!$E$2:$E$22</formula1>
    </dataValidation>
    <dataValidation type="list" allowBlank="1" showInputMessage="1" showErrorMessage="1" sqref="C23:C34">
      <formula1>リスト!$D$2:$D$3</formula1>
    </dataValidation>
    <dataValidation type="list" allowBlank="1" showInputMessage="1" showErrorMessage="1" sqref="B23:B34">
      <formula1>リスト!$C$2:$C$4</formula1>
    </dataValidation>
    <dataValidation type="list" allowBlank="1" showInputMessage="1" showErrorMessage="1" sqref="I23:I34">
      <formula1>リスト!$G$2:$G$4</formula1>
    </dataValidation>
    <dataValidation type="list" allowBlank="1" showInputMessage="1" showErrorMessage="1" sqref="F10:F17">
      <formula1>リスト!$A$3:$A$9</formula1>
    </dataValidation>
    <dataValidation type="list" allowBlank="1" showInputMessage="1" showErrorMessage="1" sqref="G10:G17">
      <formula1>リスト!$A$2:$A$9</formula1>
    </dataValidation>
    <dataValidation type="list" allowBlank="1" showInputMessage="1" showErrorMessage="1" sqref="H10:H17">
      <formula1>リスト!$B$2:$B$11</formula1>
    </dataValidation>
    <dataValidation type="list" allowBlank="1" showInputMessage="1" showErrorMessage="1" sqref="A63:A65 A76:A85">
      <formula1>リスト!$H$2:$H$3</formula1>
    </dataValidation>
    <dataValidation type="list" allowBlank="1" showInputMessage="1" showErrorMessage="1" sqref="A70:A72 L23:M34">
      <formula1>リスト!$H$2:$H$4</formula1>
    </dataValidation>
    <dataValidation type="list" allowBlank="1" showInputMessage="1" showErrorMessage="1" sqref="I10:I17">
      <formula1>リスト!$I$2:$I$5</formula1>
    </dataValidation>
    <dataValidation type="list" allowBlank="1" showInputMessage="1" showErrorMessage="1" sqref="J10:J17">
      <formula1>リスト!$J$2:$J$6</formula1>
    </dataValidation>
    <dataValidation type="list" allowBlank="1" showInputMessage="1" showErrorMessage="1" sqref="A46:A54 A57">
      <formula1>リスト!$K$2:$K$3</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34802-1BD6-4957-9274-4D53405F73FB}">
  <dimension ref="A1:U85"/>
  <sheetViews>
    <sheetView view="pageBreakPreview" zoomScaleNormal="100" zoomScaleSheetLayoutView="100" workbookViewId="0" topLeftCell="A14">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A46:A54 A57">
      <formula1>リスト!$K$2:$K$3</formula1>
    </dataValidation>
    <dataValidation type="list" allowBlank="1" showInputMessage="1" showErrorMessage="1" sqref="J10:J17">
      <formula1>リスト!$J$2:$J$6</formula1>
    </dataValidation>
    <dataValidation type="list" allowBlank="1" showInputMessage="1" showErrorMessage="1" sqref="I10:I17">
      <formula1>リスト!$I$2:$I$5</formula1>
    </dataValidation>
    <dataValidation type="list" allowBlank="1" showInputMessage="1" showErrorMessage="1" sqref="A70:A72 L23:M34">
      <formula1>リスト!$H$2:$H$4</formula1>
    </dataValidation>
    <dataValidation type="list" allowBlank="1" showInputMessage="1" showErrorMessage="1" sqref="A63:A65 A76:A85">
      <formula1>リスト!$H$2:$H$3</formula1>
    </dataValidation>
    <dataValidation type="list" allowBlank="1" showInputMessage="1" showErrorMessage="1" sqref="H10:H17">
      <formula1>リスト!$B$2:$B$11</formula1>
    </dataValidation>
    <dataValidation type="list" allowBlank="1" showInputMessage="1" showErrorMessage="1" sqref="G10:G17">
      <formula1>リスト!$A$2:$A$9</formula1>
    </dataValidation>
    <dataValidation type="list" allowBlank="1" showInputMessage="1" showErrorMessage="1" sqref="F10:F17">
      <formula1>リスト!$A$3:$A$9</formula1>
    </dataValidation>
    <dataValidation type="list" allowBlank="1" showInputMessage="1" showErrorMessage="1" sqref="I23:I34">
      <formula1>リスト!$G$2:$G$4</formula1>
    </dataValidation>
    <dataValidation type="list" allowBlank="1" showInputMessage="1" showErrorMessage="1" sqref="B23:B34">
      <formula1>リスト!$C$2:$C$4</formula1>
    </dataValidation>
    <dataValidation type="list" allowBlank="1" showInputMessage="1" showErrorMessage="1" sqref="C23:C34">
      <formula1>リスト!$D$2:$D$3</formula1>
    </dataValidation>
    <dataValidation type="list" allowBlank="1" showInputMessage="1" showErrorMessage="1" sqref="D23:D34">
      <formula1>リスト!$E$2:$E$22</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AE0D1-49AF-45BE-AE8D-F0353858049E}">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D23:D34">
      <formula1>リスト!$E$2:$E$22</formula1>
    </dataValidation>
    <dataValidation type="list" allowBlank="1" showInputMessage="1" showErrorMessage="1" sqref="C23:C34">
      <formula1>リスト!$D$2:$D$3</formula1>
    </dataValidation>
    <dataValidation type="list" allowBlank="1" showInputMessage="1" showErrorMessage="1" sqref="B23:B34">
      <formula1>リスト!$C$2:$C$4</formula1>
    </dataValidation>
    <dataValidation type="list" allowBlank="1" showInputMessage="1" showErrorMessage="1" sqref="I23:I34">
      <formula1>リスト!$G$2:$G$4</formula1>
    </dataValidation>
    <dataValidation type="list" allowBlank="1" showInputMessage="1" showErrorMessage="1" sqref="F10:F17">
      <formula1>リスト!$A$3:$A$9</formula1>
    </dataValidation>
    <dataValidation type="list" allowBlank="1" showInputMessage="1" showErrorMessage="1" sqref="G10:G17">
      <formula1>リスト!$A$2:$A$9</formula1>
    </dataValidation>
    <dataValidation type="list" allowBlank="1" showInputMessage="1" showErrorMessage="1" sqref="H10:H17">
      <formula1>リスト!$B$2:$B$11</formula1>
    </dataValidation>
    <dataValidation type="list" allowBlank="1" showInputMessage="1" showErrorMessage="1" sqref="A63:A65 A76:A85">
      <formula1>リスト!$H$2:$H$3</formula1>
    </dataValidation>
    <dataValidation type="list" allowBlank="1" showInputMessage="1" showErrorMessage="1" sqref="A70:A72 L23:M34">
      <formula1>リスト!$H$2:$H$4</formula1>
    </dataValidation>
    <dataValidation type="list" allowBlank="1" showInputMessage="1" showErrorMessage="1" sqref="I10:I17">
      <formula1>リスト!$I$2:$I$5</formula1>
    </dataValidation>
    <dataValidation type="list" allowBlank="1" showInputMessage="1" showErrorMessage="1" sqref="J10:J17">
      <formula1>リスト!$J$2:$J$6</formula1>
    </dataValidation>
    <dataValidation type="list" allowBlank="1" showInputMessage="1" showErrorMessage="1" sqref="A46:A54 A57">
      <formula1>リスト!$K$2:$K$3</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8B8F5-3F31-420A-9913-33A1771AAE5B}">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A46:A54 A57">
      <formula1>リスト!$K$2:$K$3</formula1>
    </dataValidation>
    <dataValidation type="list" allowBlank="1" showInputMessage="1" showErrorMessage="1" sqref="J10:J17">
      <formula1>リスト!$J$2:$J$6</formula1>
    </dataValidation>
    <dataValidation type="list" allowBlank="1" showInputMessage="1" showErrorMessage="1" sqref="I10:I17">
      <formula1>リスト!$I$2:$I$5</formula1>
    </dataValidation>
    <dataValidation type="list" allowBlank="1" showInputMessage="1" showErrorMessage="1" sqref="A70:A72 L23:M34">
      <formula1>リスト!$H$2:$H$4</formula1>
    </dataValidation>
    <dataValidation type="list" allowBlank="1" showInputMessage="1" showErrorMessage="1" sqref="A63:A65 A76:A85">
      <formula1>リスト!$H$2:$H$3</formula1>
    </dataValidation>
    <dataValidation type="list" allowBlank="1" showInputMessage="1" showErrorMessage="1" sqref="H10:H17">
      <formula1>リスト!$B$2:$B$11</formula1>
    </dataValidation>
    <dataValidation type="list" allowBlank="1" showInputMessage="1" showErrorMessage="1" sqref="G10:G17">
      <formula1>リスト!$A$2:$A$9</formula1>
    </dataValidation>
    <dataValidation type="list" allowBlank="1" showInputMessage="1" showErrorMessage="1" sqref="F10:F17">
      <formula1>リスト!$A$3:$A$9</formula1>
    </dataValidation>
    <dataValidation type="list" allowBlank="1" showInputMessage="1" showErrorMessage="1" sqref="I23:I34">
      <formula1>リスト!$G$2:$G$4</formula1>
    </dataValidation>
    <dataValidation type="list" allowBlank="1" showInputMessage="1" showErrorMessage="1" sqref="B23:B34">
      <formula1>リスト!$C$2:$C$4</formula1>
    </dataValidation>
    <dataValidation type="list" allowBlank="1" showInputMessage="1" showErrorMessage="1" sqref="C23:C34">
      <formula1>リスト!$D$2:$D$3</formula1>
    </dataValidation>
    <dataValidation type="list" allowBlank="1" showInputMessage="1" showErrorMessage="1" sqref="D23:D34">
      <formula1>リスト!$E$2:$E$22</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CF587-083C-4BA2-90A1-A4BF10448BAE}">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D23:D34">
      <formula1>リスト!$E$2:$E$22</formula1>
    </dataValidation>
    <dataValidation type="list" allowBlank="1" showInputMessage="1" showErrorMessage="1" sqref="C23:C34">
      <formula1>リスト!$D$2:$D$3</formula1>
    </dataValidation>
    <dataValidation type="list" allowBlank="1" showInputMessage="1" showErrorMessage="1" sqref="B23:B34">
      <formula1>リスト!$C$2:$C$4</formula1>
    </dataValidation>
    <dataValidation type="list" allowBlank="1" showInputMessage="1" showErrorMessage="1" sqref="I23:I34">
      <formula1>リスト!$G$2:$G$4</formula1>
    </dataValidation>
    <dataValidation type="list" allowBlank="1" showInputMessage="1" showErrorMessage="1" sqref="F10:F17">
      <formula1>リスト!$A$3:$A$9</formula1>
    </dataValidation>
    <dataValidation type="list" allowBlank="1" showInputMessage="1" showErrorMessage="1" sqref="G10:G17">
      <formula1>リスト!$A$2:$A$9</formula1>
    </dataValidation>
    <dataValidation type="list" allowBlank="1" showInputMessage="1" showErrorMessage="1" sqref="H10:H17">
      <formula1>リスト!$B$2:$B$11</formula1>
    </dataValidation>
    <dataValidation type="list" allowBlank="1" showInputMessage="1" showErrorMessage="1" sqref="A63:A65 A76:A85">
      <formula1>リスト!$H$2:$H$3</formula1>
    </dataValidation>
    <dataValidation type="list" allowBlank="1" showInputMessage="1" showErrorMessage="1" sqref="A70:A72 L23:M34">
      <formula1>リスト!$H$2:$H$4</formula1>
    </dataValidation>
    <dataValidation type="list" allowBlank="1" showInputMessage="1" showErrorMessage="1" sqref="I10:I17">
      <formula1>リスト!$I$2:$I$5</formula1>
    </dataValidation>
    <dataValidation type="list" allowBlank="1" showInputMessage="1" showErrorMessage="1" sqref="J10:J17">
      <formula1>リスト!$J$2:$J$6</formula1>
    </dataValidation>
    <dataValidation type="list" allowBlank="1" showInputMessage="1" showErrorMessage="1" sqref="A46:A54 A57">
      <formula1>リスト!$K$2:$K$3</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E81FA-F06E-4200-9D4D-DEA7B8118EE4}">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A46:A54 A57">
      <formula1>リスト!$K$2:$K$3</formula1>
    </dataValidation>
    <dataValidation type="list" allowBlank="1" showInputMessage="1" showErrorMessage="1" sqref="J10:J17">
      <formula1>リスト!$J$2:$J$6</formula1>
    </dataValidation>
    <dataValidation type="list" allowBlank="1" showInputMessage="1" showErrorMessage="1" sqref="I10:I17">
      <formula1>リスト!$I$2:$I$5</formula1>
    </dataValidation>
    <dataValidation type="list" allowBlank="1" showInputMessage="1" showErrorMessage="1" sqref="A70:A72 L23:M34">
      <formula1>リスト!$H$2:$H$4</formula1>
    </dataValidation>
    <dataValidation type="list" allowBlank="1" showInputMessage="1" showErrorMessage="1" sqref="A63:A65 A76:A85">
      <formula1>リスト!$H$2:$H$3</formula1>
    </dataValidation>
    <dataValidation type="list" allowBlank="1" showInputMessage="1" showErrorMessage="1" sqref="H10:H17">
      <formula1>リスト!$B$2:$B$11</formula1>
    </dataValidation>
    <dataValidation type="list" allowBlank="1" showInputMessage="1" showErrorMessage="1" sqref="G10:G17">
      <formula1>リスト!$A$2:$A$9</formula1>
    </dataValidation>
    <dataValidation type="list" allowBlank="1" showInputMessage="1" showErrorMessage="1" sqref="F10:F17">
      <formula1>リスト!$A$3:$A$9</formula1>
    </dataValidation>
    <dataValidation type="list" allowBlank="1" showInputMessage="1" showErrorMessage="1" sqref="I23:I34">
      <formula1>リスト!$G$2:$G$4</formula1>
    </dataValidation>
    <dataValidation type="list" allowBlank="1" showInputMessage="1" showErrorMessage="1" sqref="B23:B34">
      <formula1>リスト!$C$2:$C$4</formula1>
    </dataValidation>
    <dataValidation type="list" allowBlank="1" showInputMessage="1" showErrorMessage="1" sqref="C23:C34">
      <formula1>リスト!$D$2:$D$3</formula1>
    </dataValidation>
    <dataValidation type="list" allowBlank="1" showInputMessage="1" showErrorMessage="1" sqref="D23:D34">
      <formula1>リスト!$E$2:$E$22</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DA4B9-5162-4584-97A4-D9F37499AC54}">
  <dimension ref="A1:U85"/>
  <sheetViews>
    <sheetView view="pageBreakPreview" zoomScaleNormal="100" zoomScaleSheetLayoutView="100" workbookViewId="0" topLeftCell="A26">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D23:D34">
      <formula1>リスト!$E$2:$E$22</formula1>
    </dataValidation>
    <dataValidation type="list" allowBlank="1" showInputMessage="1" showErrorMessage="1" sqref="C23:C34">
      <formula1>リスト!$D$2:$D$3</formula1>
    </dataValidation>
    <dataValidation type="list" allowBlank="1" showInputMessage="1" showErrorMessage="1" sqref="B23:B34">
      <formula1>リスト!$C$2:$C$4</formula1>
    </dataValidation>
    <dataValidation type="list" allowBlank="1" showInputMessage="1" showErrorMessage="1" sqref="I23:I34">
      <formula1>リスト!$G$2:$G$4</formula1>
    </dataValidation>
    <dataValidation type="list" allowBlank="1" showInputMessage="1" showErrorMessage="1" sqref="F10:F17">
      <formula1>リスト!$A$3:$A$9</formula1>
    </dataValidation>
    <dataValidation type="list" allowBlank="1" showInputMessage="1" showErrorMessage="1" sqref="G10:G17">
      <formula1>リスト!$A$2:$A$9</formula1>
    </dataValidation>
    <dataValidation type="list" allowBlank="1" showInputMessage="1" showErrorMessage="1" sqref="H10:H17">
      <formula1>リスト!$B$2:$B$11</formula1>
    </dataValidation>
    <dataValidation type="list" allowBlank="1" showInputMessage="1" showErrorMessage="1" sqref="A63:A65 A76:A85">
      <formula1>リスト!$H$2:$H$3</formula1>
    </dataValidation>
    <dataValidation type="list" allowBlank="1" showInputMessage="1" showErrorMessage="1" sqref="A70:A72 L23:M34">
      <formula1>リスト!$H$2:$H$4</formula1>
    </dataValidation>
    <dataValidation type="list" allowBlank="1" showInputMessage="1" showErrorMessage="1" sqref="I10:I17">
      <formula1>リスト!$I$2:$I$5</formula1>
    </dataValidation>
    <dataValidation type="list" allowBlank="1" showInputMessage="1" showErrorMessage="1" sqref="J10:J17">
      <formula1>リスト!$J$2:$J$6</formula1>
    </dataValidation>
    <dataValidation type="list" allowBlank="1" showInputMessage="1" showErrorMessage="1" sqref="A46:A54 A57">
      <formula1>リスト!$K$2:$K$3</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C5AEC-1A40-4F70-B723-FFA56D639819}">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D23:D34">
      <formula1>リスト!$E$2:$E$22</formula1>
    </dataValidation>
    <dataValidation type="list" allowBlank="1" showInputMessage="1" showErrorMessage="1" sqref="C23:C34">
      <formula1>リスト!$D$2:$D$3</formula1>
    </dataValidation>
    <dataValidation type="list" allowBlank="1" showInputMessage="1" showErrorMessage="1" sqref="B23:B34">
      <formula1>リスト!$C$2:$C$4</formula1>
    </dataValidation>
    <dataValidation type="list" allowBlank="1" showInputMessage="1" showErrorMessage="1" sqref="I23:I34">
      <formula1>リスト!$G$2:$G$4</formula1>
    </dataValidation>
    <dataValidation type="list" allowBlank="1" showInputMessage="1" showErrorMessage="1" sqref="F10:F17">
      <formula1>リスト!$A$3:$A$9</formula1>
    </dataValidation>
    <dataValidation type="list" allowBlank="1" showInputMessage="1" showErrorMessage="1" sqref="G10:G17">
      <formula1>リスト!$A$2:$A$9</formula1>
    </dataValidation>
    <dataValidation type="list" allowBlank="1" showInputMessage="1" showErrorMessage="1" sqref="H10:H17">
      <formula1>リスト!$B$2:$B$11</formula1>
    </dataValidation>
    <dataValidation type="list" allowBlank="1" showInputMessage="1" showErrorMessage="1" sqref="A63:A65 A76:A85">
      <formula1>リスト!$H$2:$H$3</formula1>
    </dataValidation>
    <dataValidation type="list" allowBlank="1" showInputMessage="1" showErrorMessage="1" sqref="A70:A72 L23:M34">
      <formula1>リスト!$H$2:$H$4</formula1>
    </dataValidation>
    <dataValidation type="list" allowBlank="1" showInputMessage="1" showErrorMessage="1" sqref="I10:I17">
      <formula1>リスト!$I$2:$I$5</formula1>
    </dataValidation>
    <dataValidation type="list" allowBlank="1" showInputMessage="1" showErrorMessage="1" sqref="J10:J17">
      <formula1>リスト!$J$2:$J$6</formula1>
    </dataValidation>
    <dataValidation type="list" allowBlank="1" showInputMessage="1" showErrorMessage="1" sqref="A46:A54 A57">
      <formula1>リスト!$K$2:$K$3</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B316C-9EBD-4F04-A10F-E090E1798BB8}">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A46:A54 A57">
      <formula1>リスト!$K$2:$K$3</formula1>
    </dataValidation>
    <dataValidation type="list" allowBlank="1" showInputMessage="1" showErrorMessage="1" sqref="J10:J17">
      <formula1>リスト!$J$2:$J$6</formula1>
    </dataValidation>
    <dataValidation type="list" allowBlank="1" showInputMessage="1" showErrorMessage="1" sqref="I10:I17">
      <formula1>リスト!$I$2:$I$5</formula1>
    </dataValidation>
    <dataValidation type="list" allowBlank="1" showInputMessage="1" showErrorMessage="1" sqref="A70:A72 L23:M34">
      <formula1>リスト!$H$2:$H$4</formula1>
    </dataValidation>
    <dataValidation type="list" allowBlank="1" showInputMessage="1" showErrorMessage="1" sqref="A63:A65 A76:A85">
      <formula1>リスト!$H$2:$H$3</formula1>
    </dataValidation>
    <dataValidation type="list" allowBlank="1" showInputMessage="1" showErrorMessage="1" sqref="H10:H17">
      <formula1>リスト!$B$2:$B$11</formula1>
    </dataValidation>
    <dataValidation type="list" allowBlank="1" showInputMessage="1" showErrorMessage="1" sqref="G10:G17">
      <formula1>リスト!$A$2:$A$9</formula1>
    </dataValidation>
    <dataValidation type="list" allowBlank="1" showInputMessage="1" showErrorMessage="1" sqref="F10:F17">
      <formula1>リスト!$A$3:$A$9</formula1>
    </dataValidation>
    <dataValidation type="list" allowBlank="1" showInputMessage="1" showErrorMessage="1" sqref="I23:I34">
      <formula1>リスト!$G$2:$G$4</formula1>
    </dataValidation>
    <dataValidation type="list" allowBlank="1" showInputMessage="1" showErrorMessage="1" sqref="B23:B34">
      <formula1>リスト!$C$2:$C$4</formula1>
    </dataValidation>
    <dataValidation type="list" allowBlank="1" showInputMessage="1" showErrorMessage="1" sqref="C23:C34">
      <formula1>リスト!$D$2:$D$3</formula1>
    </dataValidation>
    <dataValidation type="list" allowBlank="1" showInputMessage="1" showErrorMessage="1" sqref="D23:D34">
      <formula1>リスト!$E$2:$E$22</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E737C-014E-427B-9AFE-BAE1E484089D}">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D23:D34">
      <formula1>リスト!$E$2:$E$22</formula1>
    </dataValidation>
    <dataValidation type="list" allowBlank="1" showInputMessage="1" showErrorMessage="1" sqref="C23:C34">
      <formula1>リスト!$D$2:$D$3</formula1>
    </dataValidation>
    <dataValidation type="list" allowBlank="1" showInputMessage="1" showErrorMessage="1" sqref="B23:B34">
      <formula1>リスト!$C$2:$C$4</formula1>
    </dataValidation>
    <dataValidation type="list" allowBlank="1" showInputMessage="1" showErrorMessage="1" sqref="I23:I34">
      <formula1>リスト!$G$2:$G$4</formula1>
    </dataValidation>
    <dataValidation type="list" allowBlank="1" showInputMessage="1" showErrorMessage="1" sqref="F10:F17">
      <formula1>リスト!$A$3:$A$9</formula1>
    </dataValidation>
    <dataValidation type="list" allowBlank="1" showInputMessage="1" showErrorMessage="1" sqref="G10:G17">
      <formula1>リスト!$A$2:$A$9</formula1>
    </dataValidation>
    <dataValidation type="list" allowBlank="1" showInputMessage="1" showErrorMessage="1" sqref="H10:H17">
      <formula1>リスト!$B$2:$B$11</formula1>
    </dataValidation>
    <dataValidation type="list" allowBlank="1" showInputMessage="1" showErrorMessage="1" sqref="A63:A65 A76:A85">
      <formula1>リスト!$H$2:$H$3</formula1>
    </dataValidation>
    <dataValidation type="list" allowBlank="1" showInputMessage="1" showErrorMessage="1" sqref="A70:A72 L23:M34">
      <formula1>リスト!$H$2:$H$4</formula1>
    </dataValidation>
    <dataValidation type="list" allowBlank="1" showInputMessage="1" showErrorMessage="1" sqref="I10:I17">
      <formula1>リスト!$I$2:$I$5</formula1>
    </dataValidation>
    <dataValidation type="list" allowBlank="1" showInputMessage="1" showErrorMessage="1" sqref="J10:J17">
      <formula1>リスト!$J$2:$J$6</formula1>
    </dataValidation>
    <dataValidation type="list" allowBlank="1" showInputMessage="1" showErrorMessage="1" sqref="A46:A54 A57">
      <formula1>リスト!$K$2:$K$3</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32AA3-2878-46E6-ABA4-8E878DA7B4A9}">
  <dimension ref="A1:U85"/>
  <sheetViews>
    <sheetView view="pageBreakPreview" zoomScaleNormal="100" zoomScaleSheetLayoutView="100" workbookViewId="0" topLeftCell="A1">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A46:A54 A57">
      <formula1>リスト!$K$2:$K$3</formula1>
    </dataValidation>
    <dataValidation type="list" allowBlank="1" showInputMessage="1" showErrorMessage="1" sqref="J10:J17">
      <formula1>リスト!$J$2:$J$6</formula1>
    </dataValidation>
    <dataValidation type="list" allowBlank="1" showInputMessage="1" showErrorMessage="1" sqref="I10:I17">
      <formula1>リスト!$I$2:$I$5</formula1>
    </dataValidation>
    <dataValidation type="list" allowBlank="1" showInputMessage="1" showErrorMessage="1" sqref="A70:A72 L23:M34">
      <formula1>リスト!$H$2:$H$4</formula1>
    </dataValidation>
    <dataValidation type="list" allowBlank="1" showInputMessage="1" showErrorMessage="1" sqref="A63:A65 A76:A85">
      <formula1>リスト!$H$2:$H$3</formula1>
    </dataValidation>
    <dataValidation type="list" allowBlank="1" showInputMessage="1" showErrorMessage="1" sqref="H10:H17">
      <formula1>リスト!$B$2:$B$11</formula1>
    </dataValidation>
    <dataValidation type="list" allowBlank="1" showInputMessage="1" showErrorMessage="1" sqref="G10:G17">
      <formula1>リスト!$A$2:$A$9</formula1>
    </dataValidation>
    <dataValidation type="list" allowBlank="1" showInputMessage="1" showErrorMessage="1" sqref="F10:F17">
      <formula1>リスト!$A$3:$A$9</formula1>
    </dataValidation>
    <dataValidation type="list" allowBlank="1" showInputMessage="1" showErrorMessage="1" sqref="I23:I34">
      <formula1>リスト!$G$2:$G$4</formula1>
    </dataValidation>
    <dataValidation type="list" allowBlank="1" showInputMessage="1" showErrorMessage="1" sqref="B23:B34">
      <formula1>リスト!$C$2:$C$4</formula1>
    </dataValidation>
    <dataValidation type="list" allowBlank="1" showInputMessage="1" showErrorMessage="1" sqref="C23:C34">
      <formula1>リスト!$D$2:$D$3</formula1>
    </dataValidation>
    <dataValidation type="list" allowBlank="1" showInputMessage="1" showErrorMessage="1" sqref="D23:D34">
      <formula1>リスト!$E$2:$E$22</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C2C5E-276D-46B4-BD0F-0AEF1989A56B}">
  <dimension ref="A1:U85"/>
  <sheetViews>
    <sheetView view="pageBreakPreview" zoomScaleNormal="100" zoomScaleSheetLayoutView="100" workbookViewId="0" topLeftCell="A4">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A46:A54 A57">
      <formula1>リスト!$K$2:$K$3</formula1>
    </dataValidation>
    <dataValidation type="list" allowBlank="1" showInputMessage="1" showErrorMessage="1" sqref="J10:J17">
      <formula1>リスト!$J$2:$J$6</formula1>
    </dataValidation>
    <dataValidation type="list" allowBlank="1" showInputMessage="1" showErrorMessage="1" sqref="I10:I17">
      <formula1>リスト!$I$2:$I$5</formula1>
    </dataValidation>
    <dataValidation type="list" allowBlank="1" showInputMessage="1" showErrorMessage="1" sqref="A70:A72 L23:M34">
      <formula1>リスト!$H$2:$H$4</formula1>
    </dataValidation>
    <dataValidation type="list" allowBlank="1" showInputMessage="1" showErrorMessage="1" sqref="A63:A65 A76:A85">
      <formula1>リスト!$H$2:$H$3</formula1>
    </dataValidation>
    <dataValidation type="list" allowBlank="1" showInputMessage="1" showErrorMessage="1" sqref="H10:H17">
      <formula1>リスト!$B$2:$B$11</formula1>
    </dataValidation>
    <dataValidation type="list" allowBlank="1" showInputMessage="1" showErrorMessage="1" sqref="G10:G17">
      <formula1>リスト!$A$2:$A$9</formula1>
    </dataValidation>
    <dataValidation type="list" allowBlank="1" showInputMessage="1" showErrorMessage="1" sqref="F10:F17">
      <formula1>リスト!$A$3:$A$9</formula1>
    </dataValidation>
    <dataValidation type="list" allowBlank="1" showInputMessage="1" showErrorMessage="1" sqref="I23:I34">
      <formula1>リスト!$G$2:$G$4</formula1>
    </dataValidation>
    <dataValidation type="list" allowBlank="1" showInputMessage="1" showErrorMessage="1" sqref="B23:B34">
      <formula1>リスト!$C$2:$C$4</formula1>
    </dataValidation>
    <dataValidation type="list" allowBlank="1" showInputMessage="1" showErrorMessage="1" sqref="C23:C34">
      <formula1>リスト!$D$2:$D$3</formula1>
    </dataValidation>
    <dataValidation type="list" allowBlank="1" showInputMessage="1" showErrorMessage="1" sqref="D23:D34">
      <formula1>リスト!$E$2:$E$22</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DA52A-C0B3-402F-9F7C-DA283A23A15F}">
  <dimension ref="A1:U85"/>
  <sheetViews>
    <sheetView view="pageBreakPreview" zoomScaleNormal="100" zoomScaleSheetLayoutView="100" workbookViewId="0" topLeftCell="A1">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D23:D34">
      <formula1>リスト!$E$2:$E$22</formula1>
    </dataValidation>
    <dataValidation type="list" allowBlank="1" showInputMessage="1" showErrorMessage="1" sqref="C23:C34">
      <formula1>リスト!$D$2:$D$3</formula1>
    </dataValidation>
    <dataValidation type="list" allowBlank="1" showInputMessage="1" showErrorMessage="1" sqref="B23:B34">
      <formula1>リスト!$C$2:$C$4</formula1>
    </dataValidation>
    <dataValidation type="list" allowBlank="1" showInputMessage="1" showErrorMessage="1" sqref="I23:I34">
      <formula1>リスト!$G$2:$G$4</formula1>
    </dataValidation>
    <dataValidation type="list" allowBlank="1" showInputMessage="1" showErrorMessage="1" sqref="F10:F17">
      <formula1>リスト!$A$3:$A$9</formula1>
    </dataValidation>
    <dataValidation type="list" allowBlank="1" showInputMessage="1" showErrorMessage="1" sqref="G10:G17">
      <formula1>リスト!$A$2:$A$9</formula1>
    </dataValidation>
    <dataValidation type="list" allowBlank="1" showInputMessage="1" showErrorMessage="1" sqref="H10:H17">
      <formula1>リスト!$B$2:$B$11</formula1>
    </dataValidation>
    <dataValidation type="list" allowBlank="1" showInputMessage="1" showErrorMessage="1" sqref="A63:A65 A76:A85">
      <formula1>リスト!$H$2:$H$3</formula1>
    </dataValidation>
    <dataValidation type="list" allowBlank="1" showInputMessage="1" showErrorMessage="1" sqref="A70:A72 L23:M34">
      <formula1>リスト!$H$2:$H$4</formula1>
    </dataValidation>
    <dataValidation type="list" allowBlank="1" showInputMessage="1" showErrorMessage="1" sqref="I10:I17">
      <formula1>リスト!$I$2:$I$5</formula1>
    </dataValidation>
    <dataValidation type="list" allowBlank="1" showInputMessage="1" showErrorMessage="1" sqref="J10:J17">
      <formula1>リスト!$J$2:$J$6</formula1>
    </dataValidation>
    <dataValidation type="list" allowBlank="1" showInputMessage="1" showErrorMessage="1" sqref="A46:A54 A57">
      <formula1>リスト!$K$2:$K$3</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8586D-898E-4852-8D9D-55862A0DB7E9}">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A46:A54 A57">
      <formula1>リスト!$K$2:$K$3</formula1>
    </dataValidation>
    <dataValidation type="list" allowBlank="1" showInputMessage="1" showErrorMessage="1" sqref="J10:J17">
      <formula1>リスト!$J$2:$J$6</formula1>
    </dataValidation>
    <dataValidation type="list" allowBlank="1" showInputMessage="1" showErrorMessage="1" sqref="I10:I17">
      <formula1>リスト!$I$2:$I$5</formula1>
    </dataValidation>
    <dataValidation type="list" allowBlank="1" showInputMessage="1" showErrorMessage="1" sqref="A70:A72 L23:M34">
      <formula1>リスト!$H$2:$H$4</formula1>
    </dataValidation>
    <dataValidation type="list" allowBlank="1" showInputMessage="1" showErrorMessage="1" sqref="A63:A65 A76:A85">
      <formula1>リスト!$H$2:$H$3</formula1>
    </dataValidation>
    <dataValidation type="list" allowBlank="1" showInputMessage="1" showErrorMessage="1" sqref="H10:H17">
      <formula1>リスト!$B$2:$B$11</formula1>
    </dataValidation>
    <dataValidation type="list" allowBlank="1" showInputMessage="1" showErrorMessage="1" sqref="G10:G17">
      <formula1>リスト!$A$2:$A$9</formula1>
    </dataValidation>
    <dataValidation type="list" allowBlank="1" showInputMessage="1" showErrorMessage="1" sqref="F10:F17">
      <formula1>リスト!$A$3:$A$9</formula1>
    </dataValidation>
    <dataValidation type="list" allowBlank="1" showInputMessage="1" showErrorMessage="1" sqref="I23:I34">
      <formula1>リスト!$G$2:$G$4</formula1>
    </dataValidation>
    <dataValidation type="list" allowBlank="1" showInputMessage="1" showErrorMessage="1" sqref="B23:B34">
      <formula1>リスト!$C$2:$C$4</formula1>
    </dataValidation>
    <dataValidation type="list" allowBlank="1" showInputMessage="1" showErrorMessage="1" sqref="C23:C34">
      <formula1>リスト!$D$2:$D$3</formula1>
    </dataValidation>
    <dataValidation type="list" allowBlank="1" showInputMessage="1" showErrorMessage="1" sqref="D23:D34">
      <formula1>リスト!$E$2:$E$22</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42C46-73FE-4FE2-842A-05276CA1D627}">
  <dimension ref="A1:U85"/>
  <sheetViews>
    <sheetView view="pageBreakPreview" zoomScaleNormal="100" zoomScaleSheetLayoutView="100" workbookViewId="0" topLeftCell="A1">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D23:D34">
      <formula1>リスト!$E$2:$E$22</formula1>
    </dataValidation>
    <dataValidation type="list" allowBlank="1" showInputMessage="1" showErrorMessage="1" sqref="C23:C34">
      <formula1>リスト!$D$2:$D$3</formula1>
    </dataValidation>
    <dataValidation type="list" allowBlank="1" showInputMessage="1" showErrorMessage="1" sqref="B23:B34">
      <formula1>リスト!$C$2:$C$4</formula1>
    </dataValidation>
    <dataValidation type="list" allowBlank="1" showInputMessage="1" showErrorMessage="1" sqref="I23:I34">
      <formula1>リスト!$G$2:$G$4</formula1>
    </dataValidation>
    <dataValidation type="list" allowBlank="1" showInputMessage="1" showErrorMessage="1" sqref="F10:F17">
      <formula1>リスト!$A$3:$A$9</formula1>
    </dataValidation>
    <dataValidation type="list" allowBlank="1" showInputMessage="1" showErrorMessage="1" sqref="G10:G17">
      <formula1>リスト!$A$2:$A$9</formula1>
    </dataValidation>
    <dataValidation type="list" allowBlank="1" showInputMessage="1" showErrorMessage="1" sqref="H10:H17">
      <formula1>リスト!$B$2:$B$11</formula1>
    </dataValidation>
    <dataValidation type="list" allowBlank="1" showInputMessage="1" showErrorMessage="1" sqref="A63:A65 A76:A85">
      <formula1>リスト!$H$2:$H$3</formula1>
    </dataValidation>
    <dataValidation type="list" allowBlank="1" showInputMessage="1" showErrorMessage="1" sqref="A70:A72 L23:M34">
      <formula1>リスト!$H$2:$H$4</formula1>
    </dataValidation>
    <dataValidation type="list" allowBlank="1" showInputMessage="1" showErrorMessage="1" sqref="I10:I17">
      <formula1>リスト!$I$2:$I$5</formula1>
    </dataValidation>
    <dataValidation type="list" allowBlank="1" showInputMessage="1" showErrorMessage="1" sqref="J10:J17">
      <formula1>リスト!$J$2:$J$6</formula1>
    </dataValidation>
    <dataValidation type="list" allowBlank="1" showInputMessage="1" showErrorMessage="1" sqref="A46:A54 A57">
      <formula1>リスト!$K$2:$K$3</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A752F-906D-42A1-B35A-4BFC8DF19589}">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A46:A54 A57">
      <formula1>リスト!$K$2:$K$3</formula1>
    </dataValidation>
    <dataValidation type="list" allowBlank="1" showInputMessage="1" showErrorMessage="1" sqref="J10:J17">
      <formula1>リスト!$J$2:$J$6</formula1>
    </dataValidation>
    <dataValidation type="list" allowBlank="1" showInputMessage="1" showErrorMessage="1" sqref="I10:I17">
      <formula1>リスト!$I$2:$I$5</formula1>
    </dataValidation>
    <dataValidation type="list" allowBlank="1" showInputMessage="1" showErrorMessage="1" sqref="A70:A72 L23:M34">
      <formula1>リスト!$H$2:$H$4</formula1>
    </dataValidation>
    <dataValidation type="list" allowBlank="1" showInputMessage="1" showErrorMessage="1" sqref="A63:A65 A76:A85">
      <formula1>リスト!$H$2:$H$3</formula1>
    </dataValidation>
    <dataValidation type="list" allowBlank="1" showInputMessage="1" showErrorMessage="1" sqref="H10:H17">
      <formula1>リスト!$B$2:$B$11</formula1>
    </dataValidation>
    <dataValidation type="list" allowBlank="1" showInputMessage="1" showErrorMessage="1" sqref="G10:G17">
      <formula1>リスト!$A$2:$A$9</formula1>
    </dataValidation>
    <dataValidation type="list" allowBlank="1" showInputMessage="1" showErrorMessage="1" sqref="F10:F17">
      <formula1>リスト!$A$3:$A$9</formula1>
    </dataValidation>
    <dataValidation type="list" allowBlank="1" showInputMessage="1" showErrorMessage="1" sqref="I23:I34">
      <formula1>リスト!$G$2:$G$4</formula1>
    </dataValidation>
    <dataValidation type="list" allowBlank="1" showInputMessage="1" showErrorMessage="1" sqref="B23:B34">
      <formula1>リスト!$C$2:$C$4</formula1>
    </dataValidation>
    <dataValidation type="list" allowBlank="1" showInputMessage="1" showErrorMessage="1" sqref="C23:C34">
      <formula1>リスト!$D$2:$D$3</formula1>
    </dataValidation>
    <dataValidation type="list" allowBlank="1" showInputMessage="1" showErrorMessage="1" sqref="D23:D34">
      <formula1>リスト!$E$2:$E$22</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CD1F8-0F7F-4C08-9B58-DB772EEFD149}">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A46:A54 A57">
      <formula1>リスト!$K$2:$K$3</formula1>
    </dataValidation>
    <dataValidation type="list" allowBlank="1" showInputMessage="1" showErrorMessage="1" sqref="J10:J17">
      <formula1>リスト!$J$2:$J$6</formula1>
    </dataValidation>
    <dataValidation type="list" allowBlank="1" showInputMessage="1" showErrorMessage="1" sqref="I10:I17">
      <formula1>リスト!$I$2:$I$5</formula1>
    </dataValidation>
    <dataValidation type="list" allowBlank="1" showInputMessage="1" showErrorMessage="1" sqref="A70:A72 L23:M34">
      <formula1>リスト!$H$2:$H$4</formula1>
    </dataValidation>
    <dataValidation type="list" allowBlank="1" showInputMessage="1" showErrorMessage="1" sqref="A63:A65 A76:A85">
      <formula1>リスト!$H$2:$H$3</formula1>
    </dataValidation>
    <dataValidation type="list" allowBlank="1" showInputMessage="1" showErrorMessage="1" sqref="H10:H17">
      <formula1>リスト!$B$2:$B$11</formula1>
    </dataValidation>
    <dataValidation type="list" allowBlank="1" showInputMessage="1" showErrorMessage="1" sqref="G10:G17">
      <formula1>リスト!$A$2:$A$9</formula1>
    </dataValidation>
    <dataValidation type="list" allowBlank="1" showInputMessage="1" showErrorMessage="1" sqref="F10:F17">
      <formula1>リスト!$A$3:$A$9</formula1>
    </dataValidation>
    <dataValidation type="list" allowBlank="1" showInputMessage="1" showErrorMessage="1" sqref="I23:I34">
      <formula1>リスト!$G$2:$G$4</formula1>
    </dataValidation>
    <dataValidation type="list" allowBlank="1" showInputMessage="1" showErrorMessage="1" sqref="B23:B34">
      <formula1>リスト!$C$2:$C$4</formula1>
    </dataValidation>
    <dataValidation type="list" allowBlank="1" showInputMessage="1" showErrorMessage="1" sqref="C23:C34">
      <formula1>リスト!$D$2:$D$3</formula1>
    </dataValidation>
    <dataValidation type="list" allowBlank="1" showInputMessage="1" showErrorMessage="1" sqref="D23:D34">
      <formula1>リスト!$E$2:$E$22</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131C6-1A7F-4E4D-9A68-E2D6073D52B9}">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D23:D34">
      <formula1>リスト!$E$2:$E$22</formula1>
    </dataValidation>
    <dataValidation type="list" allowBlank="1" showInputMessage="1" showErrorMessage="1" sqref="C23:C34">
      <formula1>リスト!$D$2:$D$3</formula1>
    </dataValidation>
    <dataValidation type="list" allowBlank="1" showInputMessage="1" showErrorMessage="1" sqref="B23:B34">
      <formula1>リスト!$C$2:$C$4</formula1>
    </dataValidation>
    <dataValidation type="list" allowBlank="1" showInputMessage="1" showErrorMessage="1" sqref="I23:I34">
      <formula1>リスト!$G$2:$G$4</formula1>
    </dataValidation>
    <dataValidation type="list" allowBlank="1" showInputMessage="1" showErrorMessage="1" sqref="F10:F17">
      <formula1>リスト!$A$3:$A$9</formula1>
    </dataValidation>
    <dataValidation type="list" allowBlank="1" showInputMessage="1" showErrorMessage="1" sqref="G10:G17">
      <formula1>リスト!$A$2:$A$9</formula1>
    </dataValidation>
    <dataValidation type="list" allowBlank="1" showInputMessage="1" showErrorMessage="1" sqref="H10:H17">
      <formula1>リスト!$B$2:$B$11</formula1>
    </dataValidation>
    <dataValidation type="list" allowBlank="1" showInputMessage="1" showErrorMessage="1" sqref="A63:A65 A76:A85">
      <formula1>リスト!$H$2:$H$3</formula1>
    </dataValidation>
    <dataValidation type="list" allowBlank="1" showInputMessage="1" showErrorMessage="1" sqref="A70:A72 L23:M34">
      <formula1>リスト!$H$2:$H$4</formula1>
    </dataValidation>
    <dataValidation type="list" allowBlank="1" showInputMessage="1" showErrorMessage="1" sqref="I10:I17">
      <formula1>リスト!$I$2:$I$5</formula1>
    </dataValidation>
    <dataValidation type="list" allowBlank="1" showInputMessage="1" showErrorMessage="1" sqref="J10:J17">
      <formula1>リスト!$J$2:$J$6</formula1>
    </dataValidation>
    <dataValidation type="list" allowBlank="1" showInputMessage="1" showErrorMessage="1" sqref="A46:A54 A57">
      <formula1>リスト!$K$2:$K$3</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E611A-8D94-4779-AD90-3D57AC883DF5}">
  <dimension ref="A1:U85"/>
  <sheetViews>
    <sheetView view="pageBreakPreview" zoomScaleNormal="100" zoomScaleSheetLayoutView="100" workbookViewId="0" topLeftCell="C1">
      <selection pane="topLeft" activeCell="N14" sqref="N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A46:A54 A57">
      <formula1>リスト!$K$2:$K$3</formula1>
    </dataValidation>
    <dataValidation type="list" allowBlank="1" showInputMessage="1" showErrorMessage="1" sqref="J10:J17">
      <formula1>リスト!$J$2:$J$6</formula1>
    </dataValidation>
    <dataValidation type="list" allowBlank="1" showInputMessage="1" showErrorMessage="1" sqref="I10:I17">
      <formula1>リスト!$I$2:$I$5</formula1>
    </dataValidation>
    <dataValidation type="list" allowBlank="1" showInputMessage="1" showErrorMessage="1" sqref="A70:A72 L23:M34">
      <formula1>リスト!$H$2:$H$4</formula1>
    </dataValidation>
    <dataValidation type="list" allowBlank="1" showInputMessage="1" showErrorMessage="1" sqref="A63:A65 A76:A85">
      <formula1>リスト!$H$2:$H$3</formula1>
    </dataValidation>
    <dataValidation type="list" allowBlank="1" showInputMessage="1" showErrorMessage="1" sqref="H10:H17">
      <formula1>リスト!$B$2:$B$11</formula1>
    </dataValidation>
    <dataValidation type="list" allowBlank="1" showInputMessage="1" showErrorMessage="1" sqref="G10:G17">
      <formula1>リスト!$A$2:$A$9</formula1>
    </dataValidation>
    <dataValidation type="list" allowBlank="1" showInputMessage="1" showErrorMessage="1" sqref="F10:F17">
      <formula1>リスト!$A$3:$A$9</formula1>
    </dataValidation>
    <dataValidation type="list" allowBlank="1" showInputMessage="1" showErrorMessage="1" sqref="I23:I34">
      <formula1>リスト!$G$2:$G$4</formula1>
    </dataValidation>
    <dataValidation type="list" allowBlank="1" showInputMessage="1" showErrorMessage="1" sqref="B23:B34">
      <formula1>リスト!$C$2:$C$4</formula1>
    </dataValidation>
    <dataValidation type="list" allowBlank="1" showInputMessage="1" showErrorMessage="1" sqref="C23:C34">
      <formula1>リスト!$D$2:$D$3</formula1>
    </dataValidation>
    <dataValidation type="list" allowBlank="1" showInputMessage="1" showErrorMessage="1" sqref="D23:D34">
      <formula1>リスト!$E$2:$E$22</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D8A00-2B52-46CC-86D6-37257E1B2196}">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D23:D34">
      <formula1>リスト!$E$2:$E$22</formula1>
    </dataValidation>
    <dataValidation type="list" allowBlank="1" showInputMessage="1" showErrorMessage="1" sqref="C23:C34">
      <formula1>リスト!$D$2:$D$3</formula1>
    </dataValidation>
    <dataValidation type="list" allowBlank="1" showInputMessage="1" showErrorMessage="1" sqref="B23:B34">
      <formula1>リスト!$C$2:$C$4</formula1>
    </dataValidation>
    <dataValidation type="list" allowBlank="1" showInputMessage="1" showErrorMessage="1" sqref="I23:I34">
      <formula1>リスト!$G$2:$G$4</formula1>
    </dataValidation>
    <dataValidation type="list" allowBlank="1" showInputMessage="1" showErrorMessage="1" sqref="F10:F17">
      <formula1>リスト!$A$3:$A$9</formula1>
    </dataValidation>
    <dataValidation type="list" allowBlank="1" showInputMessage="1" showErrorMessage="1" sqref="G10:G17">
      <formula1>リスト!$A$2:$A$9</formula1>
    </dataValidation>
    <dataValidation type="list" allowBlank="1" showInputMessage="1" showErrorMessage="1" sqref="H10:H17">
      <formula1>リスト!$B$2:$B$11</formula1>
    </dataValidation>
    <dataValidation type="list" allowBlank="1" showInputMessage="1" showErrorMessage="1" sqref="A63:A65 A76:A85">
      <formula1>リスト!$H$2:$H$3</formula1>
    </dataValidation>
    <dataValidation type="list" allowBlank="1" showInputMessage="1" showErrorMessage="1" sqref="A70:A72 L23:M34">
      <formula1>リスト!$H$2:$H$4</formula1>
    </dataValidation>
    <dataValidation type="list" allowBlank="1" showInputMessage="1" showErrorMessage="1" sqref="I10:I17">
      <formula1>リスト!$I$2:$I$5</formula1>
    </dataValidation>
    <dataValidation type="list" allowBlank="1" showInputMessage="1" showErrorMessage="1" sqref="J10:J17">
      <formula1>リスト!$J$2:$J$6</formula1>
    </dataValidation>
    <dataValidation type="list" allowBlank="1" showInputMessage="1" showErrorMessage="1" sqref="A46:A54 A57">
      <formula1>リスト!$K$2:$K$3</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24DE0-BB33-4C66-8D30-6DBF31F4C5A9}">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D23:D34">
      <formula1>リスト!$E$2:$E$22</formula1>
    </dataValidation>
    <dataValidation type="list" allowBlank="1" showInputMessage="1" showErrorMessage="1" sqref="C23:C34">
      <formula1>リスト!$D$2:$D$3</formula1>
    </dataValidation>
    <dataValidation type="list" allowBlank="1" showInputMessage="1" showErrorMessage="1" sqref="B23:B34">
      <formula1>リスト!$C$2:$C$4</formula1>
    </dataValidation>
    <dataValidation type="list" allowBlank="1" showInputMessage="1" showErrorMessage="1" sqref="I23:I34">
      <formula1>リスト!$G$2:$G$4</formula1>
    </dataValidation>
    <dataValidation type="list" allowBlank="1" showInputMessage="1" showErrorMessage="1" sqref="F10:F17">
      <formula1>リスト!$A$3:$A$9</formula1>
    </dataValidation>
    <dataValidation type="list" allowBlank="1" showInputMessage="1" showErrorMessage="1" sqref="G10:G17">
      <formula1>リスト!$A$2:$A$9</formula1>
    </dataValidation>
    <dataValidation type="list" allowBlank="1" showInputMessage="1" showErrorMessage="1" sqref="H10:H17">
      <formula1>リスト!$B$2:$B$11</formula1>
    </dataValidation>
    <dataValidation type="list" allowBlank="1" showInputMessage="1" showErrorMessage="1" sqref="A63:A65 A76:A85">
      <formula1>リスト!$H$2:$H$3</formula1>
    </dataValidation>
    <dataValidation type="list" allowBlank="1" showInputMessage="1" showErrorMessage="1" sqref="A70:A72 L23:M34">
      <formula1>リスト!$H$2:$H$4</formula1>
    </dataValidation>
    <dataValidation type="list" allowBlank="1" showInputMessage="1" showErrorMessage="1" sqref="I10:I17">
      <formula1>リスト!$I$2:$I$5</formula1>
    </dataValidation>
    <dataValidation type="list" allowBlank="1" showInputMessage="1" showErrorMessage="1" sqref="J10:J17">
      <formula1>リスト!$J$2:$J$6</formula1>
    </dataValidation>
    <dataValidation type="list" allowBlank="1" showInputMessage="1" showErrorMessage="1" sqref="A46:A54 A57">
      <formula1>リスト!$K$2:$K$3</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3F139-0921-4427-9C90-666EDDB907EF}">
  <dimension ref="A1:U85"/>
  <sheetViews>
    <sheetView view="pageBreakPreview" zoomScaleNormal="100" zoomScaleSheetLayoutView="100" workbookViewId="0" topLeftCell="A31">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A46:A54 A57">
      <formula1>リスト!$K$2:$K$3</formula1>
    </dataValidation>
    <dataValidation type="list" allowBlank="1" showInputMessage="1" showErrorMessage="1" sqref="J10:J17">
      <formula1>リスト!$J$2:$J$6</formula1>
    </dataValidation>
    <dataValidation type="list" allowBlank="1" showInputMessage="1" showErrorMessage="1" sqref="I10:I17">
      <formula1>リスト!$I$2:$I$5</formula1>
    </dataValidation>
    <dataValidation type="list" allowBlank="1" showInputMessage="1" showErrorMessage="1" sqref="A70:A72 L23:M34">
      <formula1>リスト!$H$2:$H$4</formula1>
    </dataValidation>
    <dataValidation type="list" allowBlank="1" showInputMessage="1" showErrorMessage="1" sqref="A63:A65 A76:A85">
      <formula1>リスト!$H$2:$H$3</formula1>
    </dataValidation>
    <dataValidation type="list" allowBlank="1" showInputMessage="1" showErrorMessage="1" sqref="H10:H17">
      <formula1>リスト!$B$2:$B$11</formula1>
    </dataValidation>
    <dataValidation type="list" allowBlank="1" showInputMessage="1" showErrorMessage="1" sqref="G10:G17">
      <formula1>リスト!$A$2:$A$9</formula1>
    </dataValidation>
    <dataValidation type="list" allowBlank="1" showInputMessage="1" showErrorMessage="1" sqref="F10:F17">
      <formula1>リスト!$A$3:$A$9</formula1>
    </dataValidation>
    <dataValidation type="list" allowBlank="1" showInputMessage="1" showErrorMessage="1" sqref="I23:I34">
      <formula1>リスト!$G$2:$G$4</formula1>
    </dataValidation>
    <dataValidation type="list" allowBlank="1" showInputMessage="1" showErrorMessage="1" sqref="B23:B34">
      <formula1>リスト!$C$2:$C$4</formula1>
    </dataValidation>
    <dataValidation type="list" allowBlank="1" showInputMessage="1" showErrorMessage="1" sqref="C23:C34">
      <formula1>リスト!$D$2:$D$3</formula1>
    </dataValidation>
    <dataValidation type="list" allowBlank="1" showInputMessage="1" showErrorMessage="1" sqref="D23:D34">
      <formula1>リスト!$E$2:$E$22</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61E70-3580-4C42-A95C-421E4E32B881}">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A46:A54 A57">
      <formula1>リスト!$K$2:$K$3</formula1>
    </dataValidation>
    <dataValidation type="list" allowBlank="1" showInputMessage="1" showErrorMessage="1" sqref="J10:J17">
      <formula1>リスト!$J$2:$J$6</formula1>
    </dataValidation>
    <dataValidation type="list" allowBlank="1" showInputMessage="1" showErrorMessage="1" sqref="I10:I17">
      <formula1>リスト!$I$2:$I$5</formula1>
    </dataValidation>
    <dataValidation type="list" allowBlank="1" showInputMessage="1" showErrorMessage="1" sqref="A70:A72 L23:M34">
      <formula1>リスト!$H$2:$H$4</formula1>
    </dataValidation>
    <dataValidation type="list" allowBlank="1" showInputMessage="1" showErrorMessage="1" sqref="A63:A65 A76:A85">
      <formula1>リスト!$H$2:$H$3</formula1>
    </dataValidation>
    <dataValidation type="list" allowBlank="1" showInputMessage="1" showErrorMessage="1" sqref="H10:H17">
      <formula1>リスト!$B$2:$B$11</formula1>
    </dataValidation>
    <dataValidation type="list" allowBlank="1" showInputMessage="1" showErrorMessage="1" sqref="G10:G17">
      <formula1>リスト!$A$2:$A$9</formula1>
    </dataValidation>
    <dataValidation type="list" allowBlank="1" showInputMessage="1" showErrorMessage="1" sqref="F10:F17">
      <formula1>リスト!$A$3:$A$9</formula1>
    </dataValidation>
    <dataValidation type="list" allowBlank="1" showInputMessage="1" showErrorMessage="1" sqref="I23:I34">
      <formula1>リスト!$G$2:$G$4</formula1>
    </dataValidation>
    <dataValidation type="list" allowBlank="1" showInputMessage="1" showErrorMessage="1" sqref="B23:B34">
      <formula1>リスト!$C$2:$C$4</formula1>
    </dataValidation>
    <dataValidation type="list" allowBlank="1" showInputMessage="1" showErrorMessage="1" sqref="C23:C34">
      <formula1>リスト!$D$2:$D$3</formula1>
    </dataValidation>
    <dataValidation type="list" allowBlank="1" showInputMessage="1" showErrorMessage="1" sqref="D23:D34">
      <formula1>リスト!$E$2:$E$22</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6CCF1-ED8D-40F0-B16C-A842F4A1D150}">
  <dimension ref="A1:U85"/>
  <sheetViews>
    <sheetView view="pageBreakPreview" zoomScaleNormal="100" zoomScaleSheetLayoutView="100" workbookViewId="0" topLeftCell="A14">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D23:D34">
      <formula1>リスト!$E$2:$E$22</formula1>
    </dataValidation>
    <dataValidation type="list" allowBlank="1" showInputMessage="1" showErrorMessage="1" sqref="C23:C34">
      <formula1>リスト!$D$2:$D$3</formula1>
    </dataValidation>
    <dataValidation type="list" allowBlank="1" showInputMessage="1" showErrorMessage="1" sqref="B23:B34">
      <formula1>リスト!$C$2:$C$4</formula1>
    </dataValidation>
    <dataValidation type="list" allowBlank="1" showInputMessage="1" showErrorMessage="1" sqref="I23:I34">
      <formula1>リスト!$G$2:$G$4</formula1>
    </dataValidation>
    <dataValidation type="list" allowBlank="1" showInputMessage="1" showErrorMessage="1" sqref="F10:F17">
      <formula1>リスト!$A$3:$A$9</formula1>
    </dataValidation>
    <dataValidation type="list" allowBlank="1" showInputMessage="1" showErrorMessage="1" sqref="G10:G17">
      <formula1>リスト!$A$2:$A$9</formula1>
    </dataValidation>
    <dataValidation type="list" allowBlank="1" showInputMessage="1" showErrorMessage="1" sqref="H10:H17">
      <formula1>リスト!$B$2:$B$11</formula1>
    </dataValidation>
    <dataValidation type="list" allowBlank="1" showInputMessage="1" showErrorMessage="1" sqref="A63:A65 A76:A85">
      <formula1>リスト!$H$2:$H$3</formula1>
    </dataValidation>
    <dataValidation type="list" allowBlank="1" showInputMessage="1" showErrorMessage="1" sqref="A70:A72 L23:M34">
      <formula1>リスト!$H$2:$H$4</formula1>
    </dataValidation>
    <dataValidation type="list" allowBlank="1" showInputMessage="1" showErrorMessage="1" sqref="I10:I17">
      <formula1>リスト!$I$2:$I$5</formula1>
    </dataValidation>
    <dataValidation type="list" allowBlank="1" showInputMessage="1" showErrorMessage="1" sqref="J10:J17">
      <formula1>リスト!$J$2:$J$6</formula1>
    </dataValidation>
    <dataValidation type="list" allowBlank="1" showInputMessage="1" showErrorMessage="1" sqref="A46:A54 A57">
      <formula1>リスト!$K$2:$K$3</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8A7A3-D46E-4B95-9427-67D710E76981}">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D23:D34">
      <formula1>リスト!$E$2:$E$22</formula1>
    </dataValidation>
    <dataValidation type="list" allowBlank="1" showInputMessage="1" showErrorMessage="1" sqref="C23:C34">
      <formula1>リスト!$D$2:$D$3</formula1>
    </dataValidation>
    <dataValidation type="list" allowBlank="1" showInputMessage="1" showErrorMessage="1" sqref="B23:B34">
      <formula1>リスト!$C$2:$C$4</formula1>
    </dataValidation>
    <dataValidation type="list" allowBlank="1" showInputMessage="1" showErrorMessage="1" sqref="I23:I34">
      <formula1>リスト!$G$2:$G$4</formula1>
    </dataValidation>
    <dataValidation type="list" allowBlank="1" showInputMessage="1" showErrorMessage="1" sqref="F10:F17">
      <formula1>リスト!$A$3:$A$9</formula1>
    </dataValidation>
    <dataValidation type="list" allowBlank="1" showInputMessage="1" showErrorMessage="1" sqref="G10:G17">
      <formula1>リスト!$A$2:$A$9</formula1>
    </dataValidation>
    <dataValidation type="list" allowBlank="1" showInputMessage="1" showErrorMessage="1" sqref="H10:H17">
      <formula1>リスト!$B$2:$B$11</formula1>
    </dataValidation>
    <dataValidation type="list" allowBlank="1" showInputMessage="1" showErrorMessage="1" sqref="A63:A65 A76:A85">
      <formula1>リスト!$H$2:$H$3</formula1>
    </dataValidation>
    <dataValidation type="list" allowBlank="1" showInputMessage="1" showErrorMessage="1" sqref="A70:A72 L23:M34">
      <formula1>リスト!$H$2:$H$4</formula1>
    </dataValidation>
    <dataValidation type="list" allowBlank="1" showInputMessage="1" showErrorMessage="1" sqref="I10:I17">
      <formula1>リスト!$I$2:$I$5</formula1>
    </dataValidation>
    <dataValidation type="list" allowBlank="1" showInputMessage="1" showErrorMessage="1" sqref="J10:J17">
      <formula1>リスト!$J$2:$J$6</formula1>
    </dataValidation>
    <dataValidation type="list" allowBlank="1" showInputMessage="1" showErrorMessage="1" sqref="A46:A54 A57">
      <formula1>リスト!$K$2:$K$3</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F06CF-4495-4986-BCCA-BE64870F4612}">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D23:D34">
      <formula1>リスト!$E$2:$E$22</formula1>
    </dataValidation>
    <dataValidation type="list" allowBlank="1" showInputMessage="1" showErrorMessage="1" sqref="C23:C34">
      <formula1>リスト!$D$2:$D$3</formula1>
    </dataValidation>
    <dataValidation type="list" allowBlank="1" showInputMessage="1" showErrorMessage="1" sqref="B23:B34">
      <formula1>リスト!$C$2:$C$4</formula1>
    </dataValidation>
    <dataValidation type="list" allowBlank="1" showInputMessage="1" showErrorMessage="1" sqref="I23:I34">
      <formula1>リスト!$G$2:$G$4</formula1>
    </dataValidation>
    <dataValidation type="list" allowBlank="1" showInputMessage="1" showErrorMessage="1" sqref="F10:F17">
      <formula1>リスト!$A$3:$A$9</formula1>
    </dataValidation>
    <dataValidation type="list" allowBlank="1" showInputMessage="1" showErrorMessage="1" sqref="G10:G17">
      <formula1>リスト!$A$2:$A$9</formula1>
    </dataValidation>
    <dataValidation type="list" allowBlank="1" showInputMessage="1" showErrorMessage="1" sqref="H10:H17">
      <formula1>リスト!$B$2:$B$11</formula1>
    </dataValidation>
    <dataValidation type="list" allowBlank="1" showInputMessage="1" showErrorMessage="1" sqref="A63:A65 A76:A85">
      <formula1>リスト!$H$2:$H$3</formula1>
    </dataValidation>
    <dataValidation type="list" allowBlank="1" showInputMessage="1" showErrorMessage="1" sqref="A70:A72 L23:M34">
      <formula1>リスト!$H$2:$H$4</formula1>
    </dataValidation>
    <dataValidation type="list" allowBlank="1" showInputMessage="1" showErrorMessage="1" sqref="I10:I17">
      <formula1>リスト!$I$2:$I$5</formula1>
    </dataValidation>
    <dataValidation type="list" allowBlank="1" showInputMessage="1" showErrorMessage="1" sqref="J10:J17">
      <formula1>リスト!$J$2:$J$6</formula1>
    </dataValidation>
    <dataValidation type="list" allowBlank="1" showInputMessage="1" showErrorMessage="1" sqref="A46:A54 A57">
      <formula1>リスト!$K$2:$K$3</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6F73D-A74E-4E34-BB4F-0A0E77E7885D}">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A46:A54 A57">
      <formula1>リスト!$K$2:$K$3</formula1>
    </dataValidation>
    <dataValidation type="list" allowBlank="1" showInputMessage="1" showErrorMessage="1" sqref="J10:J17">
      <formula1>リスト!$J$2:$J$6</formula1>
    </dataValidation>
    <dataValidation type="list" allowBlank="1" showInputMessage="1" showErrorMessage="1" sqref="I10:I17">
      <formula1>リスト!$I$2:$I$5</formula1>
    </dataValidation>
    <dataValidation type="list" allowBlank="1" showInputMessage="1" showErrorMessage="1" sqref="A70:A72 L23:M34">
      <formula1>リスト!$H$2:$H$4</formula1>
    </dataValidation>
    <dataValidation type="list" allowBlank="1" showInputMessage="1" showErrorMessage="1" sqref="A63:A65 A76:A85">
      <formula1>リスト!$H$2:$H$3</formula1>
    </dataValidation>
    <dataValidation type="list" allowBlank="1" showInputMessage="1" showErrorMessage="1" sqref="H10:H17">
      <formula1>リスト!$B$2:$B$11</formula1>
    </dataValidation>
    <dataValidation type="list" allowBlank="1" showInputMessage="1" showErrorMessage="1" sqref="G10:G17">
      <formula1>リスト!$A$2:$A$9</formula1>
    </dataValidation>
    <dataValidation type="list" allowBlank="1" showInputMessage="1" showErrorMessage="1" sqref="F10:F17">
      <formula1>リスト!$A$3:$A$9</formula1>
    </dataValidation>
    <dataValidation type="list" allowBlank="1" showInputMessage="1" showErrorMessage="1" sqref="I23:I34">
      <formula1>リスト!$G$2:$G$4</formula1>
    </dataValidation>
    <dataValidation type="list" allowBlank="1" showInputMessage="1" showErrorMessage="1" sqref="B23:B34">
      <formula1>リスト!$C$2:$C$4</formula1>
    </dataValidation>
    <dataValidation type="list" allowBlank="1" showInputMessage="1" showErrorMessage="1" sqref="C23:C34">
      <formula1>リスト!$D$2:$D$3</formula1>
    </dataValidation>
    <dataValidation type="list" allowBlank="1" showInputMessage="1" showErrorMessage="1" sqref="D23:D34">
      <formula1>リスト!$E$2:$E$22</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8FB13-A6AD-4027-B348-3F2D1E727B26}">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D23:D34">
      <formula1>リスト!$E$2:$E$22</formula1>
    </dataValidation>
    <dataValidation type="list" allowBlank="1" showInputMessage="1" showErrorMessage="1" sqref="C23:C34">
      <formula1>リスト!$D$2:$D$3</formula1>
    </dataValidation>
    <dataValidation type="list" allowBlank="1" showInputMessage="1" showErrorMessage="1" sqref="B23:B34">
      <formula1>リスト!$C$2:$C$4</formula1>
    </dataValidation>
    <dataValidation type="list" allowBlank="1" showInputMessage="1" showErrorMessage="1" sqref="I23:I34">
      <formula1>リスト!$G$2:$G$4</formula1>
    </dataValidation>
    <dataValidation type="list" allowBlank="1" showInputMessage="1" showErrorMessage="1" sqref="F10:F17">
      <formula1>リスト!$A$3:$A$9</formula1>
    </dataValidation>
    <dataValidation type="list" allowBlank="1" showInputMessage="1" showErrorMessage="1" sqref="G10:G17">
      <formula1>リスト!$A$2:$A$9</formula1>
    </dataValidation>
    <dataValidation type="list" allowBlank="1" showInputMessage="1" showErrorMessage="1" sqref="H10:H17">
      <formula1>リスト!$B$2:$B$11</formula1>
    </dataValidation>
    <dataValidation type="list" allowBlank="1" showInputMessage="1" showErrorMessage="1" sqref="A63:A65 A76:A85">
      <formula1>リスト!$H$2:$H$3</formula1>
    </dataValidation>
    <dataValidation type="list" allowBlank="1" showInputMessage="1" showErrorMessage="1" sqref="A70:A72 L23:M34">
      <formula1>リスト!$H$2:$H$4</formula1>
    </dataValidation>
    <dataValidation type="list" allowBlank="1" showInputMessage="1" showErrorMessage="1" sqref="I10:I17">
      <formula1>リスト!$I$2:$I$5</formula1>
    </dataValidation>
    <dataValidation type="list" allowBlank="1" showInputMessage="1" showErrorMessage="1" sqref="J10:J17">
      <formula1>リスト!$J$2:$J$6</formula1>
    </dataValidation>
    <dataValidation type="list" allowBlank="1" showInputMessage="1" showErrorMessage="1" sqref="A46:A54 A57">
      <formula1>リスト!$K$2:$K$3</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311793-3A3F-4818-9AD9-903B73584CF1}">
  <dimension ref="A1:U85"/>
  <sheetViews>
    <sheetView view="pageBreakPreview" zoomScaleNormal="100" zoomScaleSheetLayoutView="100" workbookViewId="0" topLeftCell="A1">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A46:A54 A57">
      <formula1>リスト!$K$2:$K$3</formula1>
    </dataValidation>
    <dataValidation type="list" allowBlank="1" showInputMessage="1" showErrorMessage="1" sqref="J10:J17">
      <formula1>リスト!$J$2:$J$6</formula1>
    </dataValidation>
    <dataValidation type="list" allowBlank="1" showInputMessage="1" showErrorMessage="1" sqref="I10:I17">
      <formula1>リスト!$I$2:$I$5</formula1>
    </dataValidation>
    <dataValidation type="list" allowBlank="1" showInputMessage="1" showErrorMessage="1" sqref="A70:A72 L23:M34">
      <formula1>リスト!$H$2:$H$4</formula1>
    </dataValidation>
    <dataValidation type="list" allowBlank="1" showInputMessage="1" showErrorMessage="1" sqref="A63:A65 A76:A85">
      <formula1>リスト!$H$2:$H$3</formula1>
    </dataValidation>
    <dataValidation type="list" allowBlank="1" showInputMessage="1" showErrorMessage="1" sqref="H10:H17">
      <formula1>リスト!$B$2:$B$11</formula1>
    </dataValidation>
    <dataValidation type="list" allowBlank="1" showInputMessage="1" showErrorMessage="1" sqref="G10:G17">
      <formula1>リスト!$A$2:$A$9</formula1>
    </dataValidation>
    <dataValidation type="list" allowBlank="1" showInputMessage="1" showErrorMessage="1" sqref="F10:F17">
      <formula1>リスト!$A$3:$A$9</formula1>
    </dataValidation>
    <dataValidation type="list" allowBlank="1" showInputMessage="1" showErrorMessage="1" sqref="I23:I34">
      <formula1>リスト!$G$2:$G$4</formula1>
    </dataValidation>
    <dataValidation type="list" allowBlank="1" showInputMessage="1" showErrorMessage="1" sqref="B23:B34">
      <formula1>リスト!$C$2:$C$4</formula1>
    </dataValidation>
    <dataValidation type="list" allowBlank="1" showInputMessage="1" showErrorMessage="1" sqref="C23:C34">
      <formula1>リスト!$D$2:$D$3</formula1>
    </dataValidation>
    <dataValidation type="list" allowBlank="1" showInputMessage="1" showErrorMessage="1" sqref="D23:D34">
      <formula1>リスト!$E$2:$E$22</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D0D11-427A-4929-89C6-EF6410B69641}">
  <dimension ref="A1:U85"/>
  <sheetViews>
    <sheetView view="pageBreakPreview" zoomScaleNormal="100" zoomScaleSheetLayoutView="100" workbookViewId="0" topLeftCell="A4">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A46:A54 A57">
      <formula1>リスト!$K$2:$K$3</formula1>
    </dataValidation>
    <dataValidation type="list" allowBlank="1" showInputMessage="1" showErrorMessage="1" sqref="J10:J17">
      <formula1>リスト!$J$2:$J$6</formula1>
    </dataValidation>
    <dataValidation type="list" allowBlank="1" showInputMessage="1" showErrorMessage="1" sqref="I10:I17">
      <formula1>リスト!$I$2:$I$5</formula1>
    </dataValidation>
    <dataValidation type="list" allowBlank="1" showInputMessage="1" showErrorMessage="1" sqref="A70:A72 L23:M34">
      <formula1>リスト!$H$2:$H$4</formula1>
    </dataValidation>
    <dataValidation type="list" allowBlank="1" showInputMessage="1" showErrorMessage="1" sqref="A63:A65 A76:A85">
      <formula1>リスト!$H$2:$H$3</formula1>
    </dataValidation>
    <dataValidation type="list" allowBlank="1" showInputMessage="1" showErrorMessage="1" sqref="H10:H17">
      <formula1>リスト!$B$2:$B$11</formula1>
    </dataValidation>
    <dataValidation type="list" allowBlank="1" showInputMessage="1" showErrorMessage="1" sqref="G10:G17">
      <formula1>リスト!$A$2:$A$9</formula1>
    </dataValidation>
    <dataValidation type="list" allowBlank="1" showInputMessage="1" showErrorMessage="1" sqref="F10:F17">
      <formula1>リスト!$A$3:$A$9</formula1>
    </dataValidation>
    <dataValidation type="list" allowBlank="1" showInputMessage="1" showErrorMessage="1" sqref="I23:I34">
      <formula1>リスト!$G$2:$G$4</formula1>
    </dataValidation>
    <dataValidation type="list" allowBlank="1" showInputMessage="1" showErrorMessage="1" sqref="B23:B34">
      <formula1>リスト!$C$2:$C$4</formula1>
    </dataValidation>
    <dataValidation type="list" allowBlank="1" showInputMessage="1" showErrorMessage="1" sqref="C23:C34">
      <formula1>リスト!$D$2:$D$3</formula1>
    </dataValidation>
    <dataValidation type="list" allowBlank="1" showInputMessage="1" showErrorMessage="1" sqref="D23:D34">
      <formula1>リスト!$E$2:$E$22</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0A776-DED3-4E54-B312-6CB948C4CAF1}">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D23:D34">
      <formula1>リスト!$E$2:$E$22</formula1>
    </dataValidation>
    <dataValidation type="list" allowBlank="1" showInputMessage="1" showErrorMessage="1" sqref="C23:C34">
      <formula1>リスト!$D$2:$D$3</formula1>
    </dataValidation>
    <dataValidation type="list" allowBlank="1" showInputMessage="1" showErrorMessage="1" sqref="B23:B34">
      <formula1>リスト!$C$2:$C$4</formula1>
    </dataValidation>
    <dataValidation type="list" allowBlank="1" showInputMessage="1" showErrorMessage="1" sqref="I23:I34">
      <formula1>リスト!$G$2:$G$4</formula1>
    </dataValidation>
    <dataValidation type="list" allowBlank="1" showInputMessage="1" showErrorMessage="1" sqref="F10:F17">
      <formula1>リスト!$A$3:$A$9</formula1>
    </dataValidation>
    <dataValidation type="list" allowBlank="1" showInputMessage="1" showErrorMessage="1" sqref="G10:G17">
      <formula1>リスト!$A$2:$A$9</formula1>
    </dataValidation>
    <dataValidation type="list" allowBlank="1" showInputMessage="1" showErrorMessage="1" sqref="H10:H17">
      <formula1>リスト!$B$2:$B$11</formula1>
    </dataValidation>
    <dataValidation type="list" allowBlank="1" showInputMessage="1" showErrorMessage="1" sqref="A63:A65 A76:A85">
      <formula1>リスト!$H$2:$H$3</formula1>
    </dataValidation>
    <dataValidation type="list" allowBlank="1" showInputMessage="1" showErrorMessage="1" sqref="A70:A72 L23:M34">
      <formula1>リスト!$H$2:$H$4</formula1>
    </dataValidation>
    <dataValidation type="list" allowBlank="1" showInputMessage="1" showErrorMessage="1" sqref="I10:I17">
      <formula1>リスト!$I$2:$I$5</formula1>
    </dataValidation>
    <dataValidation type="list" allowBlank="1" showInputMessage="1" showErrorMessage="1" sqref="J10:J17">
      <formula1>リスト!$J$2:$J$6</formula1>
    </dataValidation>
    <dataValidation type="list" allowBlank="1" showInputMessage="1" showErrorMessage="1" sqref="A46:A54 A57">
      <formula1>リスト!$K$2:$K$3</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E5424-A62B-4318-8948-B04E1EF214F3}">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A46:A54 A57">
      <formula1>リスト!$K$2:$K$3</formula1>
    </dataValidation>
    <dataValidation type="list" allowBlank="1" showInputMessage="1" showErrorMessage="1" sqref="J10:J17">
      <formula1>リスト!$J$2:$J$6</formula1>
    </dataValidation>
    <dataValidation type="list" allowBlank="1" showInputMessage="1" showErrorMessage="1" sqref="I10:I17">
      <formula1>リスト!$I$2:$I$5</formula1>
    </dataValidation>
    <dataValidation type="list" allowBlank="1" showInputMessage="1" showErrorMessage="1" sqref="A70:A72 L23:M34">
      <formula1>リスト!$H$2:$H$4</formula1>
    </dataValidation>
    <dataValidation type="list" allowBlank="1" showInputMessage="1" showErrorMessage="1" sqref="A63:A65 A76:A85">
      <formula1>リスト!$H$2:$H$3</formula1>
    </dataValidation>
    <dataValidation type="list" allowBlank="1" showInputMessage="1" showErrorMessage="1" sqref="H10:H17">
      <formula1>リスト!$B$2:$B$11</formula1>
    </dataValidation>
    <dataValidation type="list" allowBlank="1" showInputMessage="1" showErrorMessage="1" sqref="G10:G17">
      <formula1>リスト!$A$2:$A$9</formula1>
    </dataValidation>
    <dataValidation type="list" allowBlank="1" showInputMessage="1" showErrorMessage="1" sqref="F10:F17">
      <formula1>リスト!$A$3:$A$9</formula1>
    </dataValidation>
    <dataValidation type="list" allowBlank="1" showInputMessage="1" showErrorMessage="1" sqref="I23:I34">
      <formula1>リスト!$G$2:$G$4</formula1>
    </dataValidation>
    <dataValidation type="list" allowBlank="1" showInputMessage="1" showErrorMessage="1" sqref="B23:B34">
      <formula1>リスト!$C$2:$C$4</formula1>
    </dataValidation>
    <dataValidation type="list" allowBlank="1" showInputMessage="1" showErrorMessage="1" sqref="C23:C34">
      <formula1>リスト!$D$2:$D$3</formula1>
    </dataValidation>
    <dataValidation type="list" allowBlank="1" showInputMessage="1" showErrorMessage="1" sqref="D23:D34">
      <formula1>リスト!$E$2:$E$22</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2AD19-2D6F-4427-B968-8860853598EC}">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D23:D34">
      <formula1>リスト!$E$2:$E$22</formula1>
    </dataValidation>
    <dataValidation type="list" allowBlank="1" showInputMessage="1" showErrorMessage="1" sqref="C23:C34">
      <formula1>リスト!$D$2:$D$3</formula1>
    </dataValidation>
    <dataValidation type="list" allowBlank="1" showInputMessage="1" showErrorMessage="1" sqref="B23:B34">
      <formula1>リスト!$C$2:$C$4</formula1>
    </dataValidation>
    <dataValidation type="list" allowBlank="1" showInputMessage="1" showErrorMessage="1" sqref="I23:I34">
      <formula1>リスト!$G$2:$G$4</formula1>
    </dataValidation>
    <dataValidation type="list" allowBlank="1" showInputMessage="1" showErrorMessage="1" sqref="F10:F17">
      <formula1>リスト!$A$3:$A$9</formula1>
    </dataValidation>
    <dataValidation type="list" allowBlank="1" showInputMessage="1" showErrorMessage="1" sqref="G10:G17">
      <formula1>リスト!$A$2:$A$9</formula1>
    </dataValidation>
    <dataValidation type="list" allowBlank="1" showInputMessage="1" showErrorMessage="1" sqref="H10:H17">
      <formula1>リスト!$B$2:$B$11</formula1>
    </dataValidation>
    <dataValidation type="list" allowBlank="1" showInputMessage="1" showErrorMessage="1" sqref="A63:A65 A76:A85">
      <formula1>リスト!$H$2:$H$3</formula1>
    </dataValidation>
    <dataValidation type="list" allowBlank="1" showInputMessage="1" showErrorMessage="1" sqref="A70:A72 L23:M34">
      <formula1>リスト!$H$2:$H$4</formula1>
    </dataValidation>
    <dataValidation type="list" allowBlank="1" showInputMessage="1" showErrorMessage="1" sqref="I10:I17">
      <formula1>リスト!$I$2:$I$5</formula1>
    </dataValidation>
    <dataValidation type="list" allowBlank="1" showInputMessage="1" showErrorMessage="1" sqref="J10:J17">
      <formula1>リスト!$J$2:$J$6</formula1>
    </dataValidation>
    <dataValidation type="list" allowBlank="1" showInputMessage="1" showErrorMessage="1" sqref="A46:A54 A57">
      <formula1>リスト!$K$2:$K$3</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E8FCD-DBB7-45F0-81AE-15BED931B523}">
  <dimension ref="A1:U85"/>
  <sheetViews>
    <sheetView view="pageBreakPreview" zoomScaleNormal="100" zoomScaleSheetLayoutView="100" workbookViewId="0" topLeftCell="A14">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D23:D34">
      <formula1>リスト!$E$2:$E$22</formula1>
    </dataValidation>
    <dataValidation type="list" allowBlank="1" showInputMessage="1" showErrorMessage="1" sqref="C23:C34">
      <formula1>リスト!$D$2:$D$3</formula1>
    </dataValidation>
    <dataValidation type="list" allowBlank="1" showInputMessage="1" showErrorMessage="1" sqref="B23:B34">
      <formula1>リスト!$C$2:$C$4</formula1>
    </dataValidation>
    <dataValidation type="list" allowBlank="1" showInputMessage="1" showErrorMessage="1" sqref="I23:I34">
      <formula1>リスト!$G$2:$G$4</formula1>
    </dataValidation>
    <dataValidation type="list" allowBlank="1" showInputMessage="1" showErrorMessage="1" sqref="F10:F17">
      <formula1>リスト!$A$3:$A$9</formula1>
    </dataValidation>
    <dataValidation type="list" allowBlank="1" showInputMessage="1" showErrorMessage="1" sqref="G10:G17">
      <formula1>リスト!$A$2:$A$9</formula1>
    </dataValidation>
    <dataValidation type="list" allowBlank="1" showInputMessage="1" showErrorMessage="1" sqref="H10:H17">
      <formula1>リスト!$B$2:$B$11</formula1>
    </dataValidation>
    <dataValidation type="list" allowBlank="1" showInputMessage="1" showErrorMessage="1" sqref="A63:A65 A76:A85">
      <formula1>リスト!$H$2:$H$3</formula1>
    </dataValidation>
    <dataValidation type="list" allowBlank="1" showInputMessage="1" showErrorMessage="1" sqref="A70:A72 L23:M34">
      <formula1>リスト!$H$2:$H$4</formula1>
    </dataValidation>
    <dataValidation type="list" allowBlank="1" showInputMessage="1" showErrorMessage="1" sqref="I10:I17">
      <formula1>リスト!$I$2:$I$5</formula1>
    </dataValidation>
    <dataValidation type="list" allowBlank="1" showInputMessage="1" showErrorMessage="1" sqref="J10:J17">
      <formula1>リスト!$J$2:$J$6</formula1>
    </dataValidation>
    <dataValidation type="list" allowBlank="1" showInputMessage="1" showErrorMessage="1" sqref="A46:A54 A57">
      <formula1>リスト!$K$2:$K$3</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CFD44-0D85-485C-8DF0-BA26CD576C24}">
  <dimension ref="A1:U85"/>
  <sheetViews>
    <sheetView view="pageBreakPreview" zoomScaleNormal="100" zoomScaleSheetLayoutView="100" workbookViewId="0" topLeftCell="A22">
      <selection pane="topLeft" activeCell="D14" sqref="D14"/>
    </sheetView>
  </sheetViews>
  <sheetFormatPr defaultRowHeight="22.5" customHeight="1"/>
  <cols>
    <col min="1" max="13" width="14.625" style="32" customWidth="1"/>
    <col min="14" max="14" width="23.25" style="71" customWidth="1"/>
    <col min="15" max="15" width="23.5" style="32" bestFit="1" customWidth="1"/>
    <col min="16" max="16" width="18.875" style="32" bestFit="1" customWidth="1"/>
    <col min="17" max="17" width="11.125" style="32" bestFit="1" customWidth="1"/>
    <col min="18" max="16384" width="9" style="32"/>
  </cols>
  <sheetData>
    <row r="1" spans="1:14" s="21" customFormat="1" ht="22.5" customHeight="1">
      <c r="A1" s="193" t="s">
        <v>191</v>
      </c>
      <c r="B1" s="193"/>
      <c r="C1" s="193"/>
      <c r="D1" s="193"/>
      <c r="E1" s="193"/>
      <c r="F1" s="193"/>
      <c r="G1" s="193"/>
      <c r="H1" s="193"/>
      <c r="I1" s="193"/>
      <c r="J1" s="193"/>
      <c r="K1" s="193"/>
      <c r="L1" s="193"/>
      <c r="N1" s="67" t="s">
        <v>106</v>
      </c>
    </row>
    <row r="2" spans="1:14" s="22" customFormat="1" ht="13.5">
      <c r="A2" s="22" t="s">
        <v>160</v>
      </c>
      <c r="F2" s="23"/>
      <c r="G2" s="22" t="s">
        <v>222</v>
      </c>
      <c r="N2" s="68"/>
    </row>
    <row r="3" spans="1:17" s="22" customFormat="1" ht="22.5" customHeight="1">
      <c r="A3" s="24" t="s">
        <v>66</v>
      </c>
      <c r="B3" s="182"/>
      <c r="C3" s="183"/>
      <c r="D3" s="183"/>
      <c r="E3" s="184"/>
      <c r="F3" s="25"/>
      <c r="G3" s="194" t="s">
        <v>1</v>
      </c>
      <c r="H3" s="196" t="s">
        <v>137</v>
      </c>
      <c r="I3" s="197"/>
      <c r="J3" s="194" t="s">
        <v>2</v>
      </c>
      <c r="K3" s="194" t="s">
        <v>71</v>
      </c>
      <c r="L3" s="198" t="s">
        <v>141</v>
      </c>
      <c r="M3" s="180" t="s">
        <v>192</v>
      </c>
      <c r="N3" s="69" t="str">
        <f>IF(COUNTIF(N5:Q85,"NG"),"要修正！","クリア ! ")</f>
        <v xml:space="preserve">クリア ! </v>
      </c>
      <c r="O3" s="22" t="s">
        <v>214</v>
      </c>
      <c r="Q3" s="68"/>
    </row>
    <row r="4" spans="1:14" s="22" customFormat="1" ht="22.5" customHeight="1">
      <c r="A4" s="24" t="s">
        <v>65</v>
      </c>
      <c r="B4" s="182"/>
      <c r="C4" s="183"/>
      <c r="D4" s="183"/>
      <c r="E4" s="184"/>
      <c r="F4" s="25"/>
      <c r="G4" s="195"/>
      <c r="H4" s="26" t="s">
        <v>70</v>
      </c>
      <c r="I4" s="26" t="s">
        <v>69</v>
      </c>
      <c r="J4" s="195"/>
      <c r="K4" s="195"/>
      <c r="L4" s="195"/>
      <c r="M4" s="181"/>
      <c r="N4" s="185" t="str">
        <f>IF(N3="要修正！","※「クリア！」になるようNG箇所を修正してください。","")</f>
        <v/>
      </c>
    </row>
    <row r="5" spans="1:14" s="22" customFormat="1" ht="22.5" customHeight="1">
      <c r="A5" s="24" t="s">
        <v>67</v>
      </c>
      <c r="B5" s="187"/>
      <c r="C5" s="183"/>
      <c r="D5" s="183"/>
      <c r="E5" s="184"/>
      <c r="F5" s="25"/>
      <c r="G5" s="27" t="s">
        <v>179</v>
      </c>
      <c r="H5" s="13"/>
      <c r="I5" s="13"/>
      <c r="J5" s="28">
        <f>H5-I5</f>
        <v>0</v>
      </c>
      <c r="K5" s="29" t="str">
        <f>IFERROR(J5/H5*100,"")</f>
        <v/>
      </c>
      <c r="L5" s="30"/>
      <c r="M5" s="13"/>
      <c r="N5" s="186"/>
    </row>
    <row r="6" spans="1:15" s="22" customFormat="1" ht="22.5" customHeight="1">
      <c r="A6" s="24" t="s">
        <v>68</v>
      </c>
      <c r="B6" s="182"/>
      <c r="C6" s="183"/>
      <c r="D6" s="183"/>
      <c r="E6" s="184"/>
      <c r="F6" s="25"/>
      <c r="G6" s="27" t="s">
        <v>3</v>
      </c>
      <c r="H6" s="13"/>
      <c r="I6" s="13"/>
      <c r="J6" s="28">
        <f>H6-I6</f>
        <v>0</v>
      </c>
      <c r="K6" s="29" t="str">
        <f>IFERROR(J6/H6*100,"")</f>
        <v/>
      </c>
      <c r="L6" s="30"/>
      <c r="M6" s="13"/>
      <c r="N6" s="70" t="s">
        <v>217</v>
      </c>
      <c r="O6" s="151"/>
    </row>
    <row r="7" spans="5:15" s="22" customFormat="1" ht="22.5" customHeight="1">
      <c r="E7" s="31"/>
      <c r="F7" s="31"/>
      <c r="G7" s="27" t="s">
        <v>37</v>
      </c>
      <c r="H7" s="28">
        <f>H5+H6*0.939</f>
        <v>0</v>
      </c>
      <c r="I7" s="28">
        <f>I5+I6*0.939</f>
        <v>0</v>
      </c>
      <c r="J7" s="28">
        <f>J5+J6*0.939</f>
        <v>0</v>
      </c>
      <c r="K7" s="29" t="str">
        <f>IFERROR(J7/H7*100,"")</f>
        <v/>
      </c>
      <c r="L7" s="26" t="str">
        <f>IF((K7=""),"",IF(K7&gt;=5,"OK","NG"))</f>
        <v/>
      </c>
      <c r="M7" s="28" t="str">
        <f>IF(AND((M5=""),(M6="")),"",M5+M6*0.939)</f>
        <v/>
      </c>
      <c r="N7" s="150" t="str">
        <f>IF((L7&lt;&gt;"NG"),"OK","NG")</f>
        <v>OK</v>
      </c>
      <c r="O7" s="152"/>
    </row>
    <row r="8" spans="1:1" ht="22.5" customHeight="1">
      <c r="A8" s="32" t="s">
        <v>216</v>
      </c>
    </row>
    <row r="9" spans="1:17" s="73" customFormat="1" ht="13.5">
      <c r="A9" s="33" t="s">
        <v>39</v>
      </c>
      <c r="B9" s="188" t="s">
        <v>22</v>
      </c>
      <c r="C9" s="189"/>
      <c r="D9" s="33" t="s">
        <v>23</v>
      </c>
      <c r="E9" s="33" t="s">
        <v>21</v>
      </c>
      <c r="F9" s="34" t="s">
        <v>99</v>
      </c>
      <c r="G9" s="34" t="s">
        <v>100</v>
      </c>
      <c r="H9" s="143" t="s">
        <v>78</v>
      </c>
      <c r="I9" s="143" t="s">
        <v>168</v>
      </c>
      <c r="J9" s="143" t="s">
        <v>129</v>
      </c>
      <c r="K9" s="190" t="s">
        <v>143</v>
      </c>
      <c r="L9" s="191"/>
      <c r="M9" s="192"/>
      <c r="N9" s="35" t="s">
        <v>215</v>
      </c>
      <c r="O9" s="72" t="s">
        <v>219</v>
      </c>
      <c r="Q9" s="32"/>
    </row>
    <row r="10" spans="1:15" ht="22.5" customHeight="1">
      <c r="A10" s="148">
        <v>1</v>
      </c>
      <c r="B10" s="199"/>
      <c r="C10" s="200"/>
      <c r="D10" s="13"/>
      <c r="E10" s="15"/>
      <c r="F10" s="16"/>
      <c r="G10" s="16"/>
      <c r="H10" s="17"/>
      <c r="I10" s="17"/>
      <c r="J10" s="17"/>
      <c r="K10" s="201"/>
      <c r="L10" s="202"/>
      <c r="M10" s="203"/>
      <c r="N10" s="145" t="str">
        <f>IFERROR(INDEX(E10:E17,MATCH(MAX(D10:D17),D10:D17,0)),"")</f>
        <v/>
      </c>
      <c r="O10" s="150" t="str">
        <f t="shared" si="0" ref="O10:O17">IF(OR(D10=0,D10=""),"OK",(IF(OR(F10=""),"NG","OK")))</f>
        <v>OK</v>
      </c>
    </row>
    <row r="11" spans="1:15" ht="22.5" customHeight="1">
      <c r="A11" s="148">
        <v>2</v>
      </c>
      <c r="B11" s="199"/>
      <c r="C11" s="200"/>
      <c r="D11" s="13"/>
      <c r="E11" s="15"/>
      <c r="F11" s="16"/>
      <c r="G11" s="16"/>
      <c r="H11" s="17"/>
      <c r="I11" s="17"/>
      <c r="J11" s="17"/>
      <c r="K11" s="201"/>
      <c r="L11" s="202"/>
      <c r="M11" s="203"/>
      <c r="N11" s="149"/>
      <c r="O11" s="150" t="str">
        <f t="shared" si="0"/>
        <v>OK</v>
      </c>
    </row>
    <row r="12" spans="1:15" ht="22.5" customHeight="1">
      <c r="A12" s="148">
        <v>3</v>
      </c>
      <c r="B12" s="199"/>
      <c r="C12" s="200"/>
      <c r="D12" s="13"/>
      <c r="E12" s="15"/>
      <c r="F12" s="16"/>
      <c r="G12" s="16"/>
      <c r="H12" s="17"/>
      <c r="I12" s="17"/>
      <c r="J12" s="17"/>
      <c r="K12" s="201"/>
      <c r="L12" s="202"/>
      <c r="M12" s="203"/>
      <c r="N12" s="149"/>
      <c r="O12" s="150" t="str">
        <f t="shared" si="0"/>
        <v>OK</v>
      </c>
    </row>
    <row r="13" spans="1:15" ht="22.5" customHeight="1">
      <c r="A13" s="148">
        <v>4</v>
      </c>
      <c r="B13" s="199"/>
      <c r="C13" s="200"/>
      <c r="D13" s="13"/>
      <c r="E13" s="15"/>
      <c r="F13" s="16"/>
      <c r="G13" s="16"/>
      <c r="H13" s="17"/>
      <c r="I13" s="17"/>
      <c r="J13" s="17"/>
      <c r="K13" s="201"/>
      <c r="L13" s="202"/>
      <c r="M13" s="203"/>
      <c r="N13" s="149"/>
      <c r="O13" s="150" t="str">
        <f t="shared" si="0"/>
        <v>OK</v>
      </c>
    </row>
    <row r="14" spans="1:15" ht="22.5" customHeight="1">
      <c r="A14" s="148">
        <v>5</v>
      </c>
      <c r="B14" s="199"/>
      <c r="C14" s="200"/>
      <c r="D14" s="13"/>
      <c r="E14" s="15"/>
      <c r="F14" s="16"/>
      <c r="G14" s="16"/>
      <c r="H14" s="17"/>
      <c r="I14" s="17"/>
      <c r="J14" s="17"/>
      <c r="K14" s="201"/>
      <c r="L14" s="202"/>
      <c r="M14" s="203"/>
      <c r="N14" s="149"/>
      <c r="O14" s="150" t="str">
        <f t="shared" si="0"/>
        <v>OK</v>
      </c>
    </row>
    <row r="15" spans="1:15" ht="22.5" customHeight="1">
      <c r="A15" s="148">
        <v>6</v>
      </c>
      <c r="B15" s="199"/>
      <c r="C15" s="200"/>
      <c r="D15" s="13"/>
      <c r="E15" s="15"/>
      <c r="F15" s="16"/>
      <c r="G15" s="16"/>
      <c r="H15" s="17"/>
      <c r="I15" s="17"/>
      <c r="J15" s="17"/>
      <c r="K15" s="201"/>
      <c r="L15" s="202"/>
      <c r="M15" s="203"/>
      <c r="N15" s="149"/>
      <c r="O15" s="150" t="str">
        <f t="shared" si="0"/>
        <v>OK</v>
      </c>
    </row>
    <row r="16" spans="1:15" ht="22.5" customHeight="1">
      <c r="A16" s="148">
        <v>7</v>
      </c>
      <c r="B16" s="199"/>
      <c r="C16" s="200"/>
      <c r="D16" s="13"/>
      <c r="E16" s="15"/>
      <c r="F16" s="16"/>
      <c r="G16" s="16"/>
      <c r="H16" s="17"/>
      <c r="I16" s="17"/>
      <c r="J16" s="17"/>
      <c r="K16" s="201"/>
      <c r="L16" s="202"/>
      <c r="M16" s="203"/>
      <c r="N16" s="149"/>
      <c r="O16" s="150" t="str">
        <f t="shared" si="0"/>
        <v>OK</v>
      </c>
    </row>
    <row r="17" spans="1:15" ht="22.5" customHeight="1">
      <c r="A17" s="148">
        <v>8</v>
      </c>
      <c r="B17" s="199"/>
      <c r="C17" s="200"/>
      <c r="D17" s="13"/>
      <c r="E17" s="15"/>
      <c r="F17" s="16"/>
      <c r="G17" s="16"/>
      <c r="H17" s="17"/>
      <c r="I17" s="17"/>
      <c r="J17" s="17"/>
      <c r="K17" s="201"/>
      <c r="L17" s="202"/>
      <c r="M17" s="203"/>
      <c r="N17" s="149"/>
      <c r="O17" s="150" t="str">
        <f t="shared" si="0"/>
        <v>OK</v>
      </c>
    </row>
    <row r="18" spans="1:14" ht="13.5">
      <c r="A18" s="63" t="s">
        <v>0</v>
      </c>
      <c r="B18" s="209" t="s">
        <v>35</v>
      </c>
      <c r="C18" s="210"/>
      <c r="D18" s="28">
        <f>SUM(D10:D17)</f>
        <v>0</v>
      </c>
      <c r="E18" s="63" t="s">
        <v>35</v>
      </c>
      <c r="F18" s="147"/>
      <c r="G18" s="147" t="s">
        <v>35</v>
      </c>
      <c r="H18" s="147" t="s">
        <v>35</v>
      </c>
      <c r="I18" s="147" t="s">
        <v>35</v>
      </c>
      <c r="J18" s="147" t="s">
        <v>35</v>
      </c>
      <c r="K18" s="209" t="s">
        <v>35</v>
      </c>
      <c r="L18" s="211"/>
      <c r="M18" s="210"/>
      <c r="N18" s="32"/>
    </row>
    <row r="19" spans="1:14" ht="13.5">
      <c r="A19" s="35"/>
      <c r="B19" s="36"/>
      <c r="C19" s="36"/>
      <c r="N19" s="32"/>
    </row>
    <row r="20" spans="1:14" ht="13.5">
      <c r="A20" s="37" t="s">
        <v>161</v>
      </c>
      <c r="B20" s="38"/>
      <c r="C20" s="38"/>
      <c r="N20" s="32"/>
    </row>
    <row r="21" spans="1:17" s="74" customFormat="1" ht="13.5">
      <c r="A21" s="204" t="s">
        <v>39</v>
      </c>
      <c r="B21" s="204" t="s">
        <v>80</v>
      </c>
      <c r="C21" s="216" t="s">
        <v>117</v>
      </c>
      <c r="D21" s="206" t="s">
        <v>4</v>
      </c>
      <c r="E21" s="207"/>
      <c r="F21" s="207"/>
      <c r="G21" s="207"/>
      <c r="H21" s="208"/>
      <c r="I21" s="204" t="s">
        <v>82</v>
      </c>
      <c r="J21" s="206" t="s">
        <v>91</v>
      </c>
      <c r="K21" s="207"/>
      <c r="L21" s="207"/>
      <c r="M21" s="208"/>
      <c r="N21" s="32" t="s">
        <v>172</v>
      </c>
      <c r="O21" s="32" t="s">
        <v>172</v>
      </c>
      <c r="Q21" s="32"/>
    </row>
    <row r="22" spans="1:17" s="76" customFormat="1" ht="13.5">
      <c r="A22" s="205"/>
      <c r="B22" s="205"/>
      <c r="C22" s="205"/>
      <c r="D22" s="54" t="s">
        <v>135</v>
      </c>
      <c r="E22" s="206" t="s">
        <v>120</v>
      </c>
      <c r="F22" s="208"/>
      <c r="G22" s="144" t="s">
        <v>34</v>
      </c>
      <c r="H22" s="144" t="s">
        <v>209</v>
      </c>
      <c r="I22" s="205"/>
      <c r="J22" s="55" t="s">
        <v>61</v>
      </c>
      <c r="K22" s="55" t="s">
        <v>58</v>
      </c>
      <c r="L22" s="54" t="s">
        <v>40</v>
      </c>
      <c r="M22" s="54" t="s">
        <v>41</v>
      </c>
      <c r="N22" s="75" t="s">
        <v>196</v>
      </c>
      <c r="O22" s="75" t="s">
        <v>221</v>
      </c>
      <c r="P22" s="76" t="s">
        <v>220</v>
      </c>
      <c r="Q22" s="32"/>
    </row>
    <row r="23" spans="1:16" ht="22.5" customHeight="1">
      <c r="A23" s="56"/>
      <c r="B23" s="85"/>
      <c r="C23" s="57"/>
      <c r="D23" s="58"/>
      <c r="E23" s="212"/>
      <c r="F23" s="213"/>
      <c r="G23" s="18"/>
      <c r="H23" s="18"/>
      <c r="I23" s="59"/>
      <c r="J23" s="56"/>
      <c r="K23" s="56"/>
      <c r="L23" s="59" t="s">
        <v>6</v>
      </c>
      <c r="M23" s="60" t="s">
        <v>6</v>
      </c>
      <c r="N23" s="150" t="str">
        <f t="shared" si="1" ref="N23:N26">IF(OR(I23="新規",I23="追加",I23=""),"OK",(IF(AND(J23="",K23=""),"NG","OK")))</f>
        <v>OK</v>
      </c>
      <c r="O23" s="150" t="str">
        <f t="shared" si="2" ref="O23:O26">IF(OR(I23="新規",I23="追加",I23=""),"OK",(IF(OR(AND(L23="",M23=""),AND(L23="",M23="□"),AND(L23="□",M23=""),AND(L23="□",M23="□")),"NG","OK")))</f>
        <v>OK</v>
      </c>
      <c r="P23" s="150" t="str">
        <f t="shared" si="3" ref="P23:P26">IF(OR(AND(D23&lt;&gt;"",E23&lt;&gt;"",G23&lt;&gt;"",H23&lt;&gt;"",I23&lt;&gt;""),(D23="")),"OK","NG")</f>
        <v>OK</v>
      </c>
    </row>
    <row r="24" spans="1:16" ht="22.5" customHeight="1">
      <c r="A24" s="56"/>
      <c r="B24" s="85"/>
      <c r="C24" s="57"/>
      <c r="D24" s="58"/>
      <c r="E24" s="212"/>
      <c r="F24" s="213"/>
      <c r="G24" s="18"/>
      <c r="H24" s="18"/>
      <c r="I24" s="59"/>
      <c r="J24" s="56"/>
      <c r="K24" s="56"/>
      <c r="L24" s="59" t="s">
        <v>6</v>
      </c>
      <c r="M24" s="60" t="s">
        <v>6</v>
      </c>
      <c r="N24" s="150" t="str">
        <f t="shared" si="1"/>
        <v>OK</v>
      </c>
      <c r="O24" s="150" t="str">
        <f t="shared" si="2"/>
        <v>OK</v>
      </c>
      <c r="P24" s="150" t="str">
        <f t="shared" si="3"/>
        <v>OK</v>
      </c>
    </row>
    <row r="25" spans="1:16" ht="22.5" customHeight="1">
      <c r="A25" s="56"/>
      <c r="B25" s="85"/>
      <c r="C25" s="57"/>
      <c r="D25" s="58"/>
      <c r="E25" s="212"/>
      <c r="F25" s="213"/>
      <c r="G25" s="18"/>
      <c r="H25" s="53"/>
      <c r="I25" s="59"/>
      <c r="J25" s="56"/>
      <c r="K25" s="56"/>
      <c r="L25" s="59" t="s">
        <v>6</v>
      </c>
      <c r="M25" s="60" t="s">
        <v>6</v>
      </c>
      <c r="N25" s="150" t="str">
        <f t="shared" si="1"/>
        <v>OK</v>
      </c>
      <c r="O25" s="150" t="str">
        <f t="shared" si="2"/>
        <v>OK</v>
      </c>
      <c r="P25" s="150" t="str">
        <f t="shared" si="3"/>
        <v>OK</v>
      </c>
    </row>
    <row r="26" spans="1:16" ht="22.5" customHeight="1">
      <c r="A26" s="56"/>
      <c r="B26" s="85"/>
      <c r="C26" s="57"/>
      <c r="D26" s="58"/>
      <c r="E26" s="212"/>
      <c r="F26" s="213"/>
      <c r="G26" s="18"/>
      <c r="H26" s="53"/>
      <c r="I26" s="59"/>
      <c r="J26" s="56"/>
      <c r="K26" s="56"/>
      <c r="L26" s="59" t="s">
        <v>6</v>
      </c>
      <c r="M26" s="60" t="s">
        <v>6</v>
      </c>
      <c r="N26" s="150" t="str">
        <f t="shared" si="1"/>
        <v>OK</v>
      </c>
      <c r="O26" s="150" t="str">
        <f t="shared" si="2"/>
        <v>OK</v>
      </c>
      <c r="P26" s="150" t="str">
        <f t="shared" si="3"/>
        <v>OK</v>
      </c>
    </row>
    <row r="27" spans="1:16" ht="22.5" customHeight="1">
      <c r="A27" s="56"/>
      <c r="B27" s="85"/>
      <c r="C27" s="57"/>
      <c r="D27" s="58"/>
      <c r="E27" s="214"/>
      <c r="F27" s="215"/>
      <c r="G27" s="18"/>
      <c r="H27" s="18"/>
      <c r="I27" s="59"/>
      <c r="J27" s="56"/>
      <c r="K27" s="56"/>
      <c r="L27" s="59" t="s">
        <v>6</v>
      </c>
      <c r="M27" s="60" t="s">
        <v>6</v>
      </c>
      <c r="N27" s="150" t="str">
        <f>IF(OR(I27="新規",I27="追加",I27=""),"OK",(IF(AND(J27="",K27=""),"NG","OK")))</f>
        <v>OK</v>
      </c>
      <c r="O27" s="150" t="str">
        <f>IF(OR(I27="新規",I27="追加",I27=""),"OK",(IF(OR(AND(L27="",M27=""),AND(L27="",M27="□"),AND(L27="□",M27=""),AND(L27="□",M27="□")),"NG","OK")))</f>
        <v>OK</v>
      </c>
      <c r="P27" s="150" t="str">
        <f>IF(OR(AND(D27&lt;&gt;"",E27&lt;&gt;"",G27&lt;&gt;"",H27&lt;&gt;"",I27&lt;&gt;""),(D27="")),"OK","NG")</f>
        <v>OK</v>
      </c>
    </row>
    <row r="28" spans="1:16" ht="22.5" customHeight="1">
      <c r="A28" s="56"/>
      <c r="B28" s="85"/>
      <c r="C28" s="57"/>
      <c r="D28" s="58"/>
      <c r="E28" s="212"/>
      <c r="F28" s="213"/>
      <c r="G28" s="18"/>
      <c r="H28" s="18"/>
      <c r="I28" s="59"/>
      <c r="J28" s="56"/>
      <c r="K28" s="56"/>
      <c r="L28" s="59" t="s">
        <v>6</v>
      </c>
      <c r="M28" s="60" t="s">
        <v>6</v>
      </c>
      <c r="N28" s="150" t="str">
        <f t="shared" si="4" ref="N28:N34">IF(OR(I28="新規",I28="追加",I28=""),"OK",(IF(AND(J28="",K28=""),"NG","OK")))</f>
        <v>OK</v>
      </c>
      <c r="O28" s="150" t="str">
        <f t="shared" si="5" ref="O28:O34">IF(OR(I28="新規",I28="追加",I28=""),"OK",(IF(OR(AND(L28="",M28=""),AND(L28="",M28="□"),AND(L28="□",M28=""),AND(L28="□",M28="□")),"NG","OK")))</f>
        <v>OK</v>
      </c>
      <c r="P28" s="150" t="str">
        <f t="shared" si="6" ref="P28:P34">IF(OR(AND(D28&lt;&gt;"",E28&lt;&gt;"",G28&lt;&gt;"",H28&lt;&gt;"",I28&lt;&gt;""),(D28="")),"OK","NG")</f>
        <v>OK</v>
      </c>
    </row>
    <row r="29" spans="1:16" ht="22.5" customHeight="1">
      <c r="A29" s="56"/>
      <c r="B29" s="85"/>
      <c r="C29" s="57"/>
      <c r="D29" s="58"/>
      <c r="E29" s="212"/>
      <c r="F29" s="213"/>
      <c r="G29" s="18"/>
      <c r="H29" s="53"/>
      <c r="I29" s="59"/>
      <c r="J29" s="56"/>
      <c r="K29" s="56"/>
      <c r="L29" s="59" t="s">
        <v>6</v>
      </c>
      <c r="M29" s="60" t="s">
        <v>6</v>
      </c>
      <c r="N29" s="150" t="str">
        <f t="shared" si="4"/>
        <v>OK</v>
      </c>
      <c r="O29" s="150" t="str">
        <f t="shared" si="5"/>
        <v>OK</v>
      </c>
      <c r="P29" s="150" t="str">
        <f t="shared" si="6"/>
        <v>OK</v>
      </c>
    </row>
    <row r="30" spans="1:16" ht="22.5" customHeight="1">
      <c r="A30" s="56"/>
      <c r="B30" s="85"/>
      <c r="C30" s="57"/>
      <c r="D30" s="58"/>
      <c r="E30" s="212"/>
      <c r="F30" s="213"/>
      <c r="G30" s="18"/>
      <c r="H30" s="53"/>
      <c r="I30" s="59"/>
      <c r="J30" s="56"/>
      <c r="K30" s="56"/>
      <c r="L30" s="59" t="s">
        <v>6</v>
      </c>
      <c r="M30" s="60" t="s">
        <v>6</v>
      </c>
      <c r="N30" s="150" t="str">
        <f t="shared" si="4"/>
        <v>OK</v>
      </c>
      <c r="O30" s="150" t="str">
        <f t="shared" si="5"/>
        <v>OK</v>
      </c>
      <c r="P30" s="150" t="str">
        <f t="shared" si="6"/>
        <v>OK</v>
      </c>
    </row>
    <row r="31" spans="1:16" ht="22.5" customHeight="1">
      <c r="A31" s="56"/>
      <c r="B31" s="85"/>
      <c r="C31" s="57"/>
      <c r="D31" s="58"/>
      <c r="E31" s="212"/>
      <c r="F31" s="213"/>
      <c r="G31" s="18"/>
      <c r="H31" s="53"/>
      <c r="I31" s="59"/>
      <c r="J31" s="56"/>
      <c r="K31" s="56"/>
      <c r="L31" s="59" t="s">
        <v>6</v>
      </c>
      <c r="M31" s="60" t="s">
        <v>6</v>
      </c>
      <c r="N31" s="150" t="str">
        <f t="shared" si="4"/>
        <v>OK</v>
      </c>
      <c r="O31" s="150" t="str">
        <f t="shared" si="5"/>
        <v>OK</v>
      </c>
      <c r="P31" s="150" t="str">
        <f t="shared" si="6"/>
        <v>OK</v>
      </c>
    </row>
    <row r="32" spans="1:16" ht="22.5" customHeight="1">
      <c r="A32" s="56"/>
      <c r="B32" s="85"/>
      <c r="C32" s="57"/>
      <c r="D32" s="58"/>
      <c r="E32" s="212"/>
      <c r="F32" s="213"/>
      <c r="G32" s="18"/>
      <c r="H32" s="53"/>
      <c r="I32" s="59"/>
      <c r="J32" s="56"/>
      <c r="K32" s="56"/>
      <c r="L32" s="59" t="s">
        <v>6</v>
      </c>
      <c r="M32" s="60" t="s">
        <v>6</v>
      </c>
      <c r="N32" s="150" t="str">
        <f t="shared" si="4"/>
        <v>OK</v>
      </c>
      <c r="O32" s="150" t="str">
        <f t="shared" si="5"/>
        <v>OK</v>
      </c>
      <c r="P32" s="150" t="str">
        <f t="shared" si="6"/>
        <v>OK</v>
      </c>
    </row>
    <row r="33" spans="1:16" ht="22.5" customHeight="1">
      <c r="A33" s="56"/>
      <c r="B33" s="85"/>
      <c r="C33" s="57"/>
      <c r="D33" s="58"/>
      <c r="E33" s="212"/>
      <c r="F33" s="213"/>
      <c r="G33" s="18"/>
      <c r="H33" s="53"/>
      <c r="I33" s="59"/>
      <c r="J33" s="56"/>
      <c r="K33" s="56"/>
      <c r="L33" s="59" t="s">
        <v>6</v>
      </c>
      <c r="M33" s="60" t="s">
        <v>6</v>
      </c>
      <c r="N33" s="150" t="str">
        <f t="shared" si="4"/>
        <v>OK</v>
      </c>
      <c r="O33" s="150" t="str">
        <f t="shared" si="5"/>
        <v>OK</v>
      </c>
      <c r="P33" s="150" t="str">
        <f t="shared" si="6"/>
        <v>OK</v>
      </c>
    </row>
    <row r="34" spans="1:16" ht="22.5" customHeight="1">
      <c r="A34" s="56"/>
      <c r="B34" s="86"/>
      <c r="C34" s="57"/>
      <c r="D34" s="58"/>
      <c r="E34" s="212"/>
      <c r="F34" s="213"/>
      <c r="G34" s="18"/>
      <c r="H34" s="18"/>
      <c r="I34" s="59"/>
      <c r="J34" s="56"/>
      <c r="K34" s="56"/>
      <c r="L34" s="59" t="s">
        <v>6</v>
      </c>
      <c r="M34" s="60" t="s">
        <v>6</v>
      </c>
      <c r="N34" s="150" t="str">
        <f t="shared" si="4"/>
        <v>OK</v>
      </c>
      <c r="O34" s="150" t="str">
        <f t="shared" si="5"/>
        <v>OK</v>
      </c>
      <c r="P34" s="150" t="str">
        <f t="shared" si="6"/>
        <v>OK</v>
      </c>
    </row>
    <row r="35" spans="6:6" ht="13.5">
      <c r="F35" s="39"/>
    </row>
    <row r="36" spans="1:16" s="40" customFormat="1" ht="13.5">
      <c r="A36" s="147" t="s">
        <v>26</v>
      </c>
      <c r="B36" s="147" t="s">
        <v>210</v>
      </c>
      <c r="C36" s="147" t="s">
        <v>211</v>
      </c>
      <c r="D36" s="147" t="s">
        <v>212</v>
      </c>
      <c r="E36" s="147" t="s">
        <v>213</v>
      </c>
      <c r="F36" s="190" t="s">
        <v>38</v>
      </c>
      <c r="G36" s="191"/>
      <c r="H36" s="190" t="s">
        <v>125</v>
      </c>
      <c r="I36" s="192"/>
      <c r="N36" s="77" t="s">
        <v>32</v>
      </c>
      <c r="O36" s="78" t="s">
        <v>124</v>
      </c>
      <c r="P36" s="78" t="s">
        <v>152</v>
      </c>
    </row>
    <row r="37" spans="1:21" ht="22.5" customHeight="1">
      <c r="A37" s="41" t="s">
        <v>113</v>
      </c>
      <c r="B37" s="28">
        <f>SUMIF(B$23:B$34,A37,H$23:H$34)</f>
        <v>0</v>
      </c>
      <c r="C37" s="13"/>
      <c r="D37" s="13"/>
      <c r="E37" s="13"/>
      <c r="F37" s="217"/>
      <c r="G37" s="218"/>
      <c r="H37" s="219" t="s">
        <v>121</v>
      </c>
      <c r="I37" s="220"/>
      <c r="J37" s="42"/>
      <c r="K37" s="42"/>
      <c r="L37" s="42"/>
      <c r="M37" s="42"/>
      <c r="N37" s="150" t="str">
        <f>IF(C37&lt;=10000000,"OK","NG")</f>
        <v>OK</v>
      </c>
      <c r="O37" s="150" t="str">
        <f>IF(C37&lt;=B37/2,"OK","NG")</f>
        <v>OK</v>
      </c>
      <c r="P37" s="150" t="str">
        <f>IF(B37=C37+D37+E37,"OK","NG")</f>
        <v>OK</v>
      </c>
      <c r="Q37" s="79"/>
      <c r="R37" s="75"/>
      <c r="S37" s="75"/>
      <c r="T37" s="75"/>
      <c r="U37" s="75"/>
    </row>
    <row r="38" spans="1:17" ht="22.5" customHeight="1">
      <c r="A38" s="41" t="s">
        <v>28</v>
      </c>
      <c r="B38" s="28">
        <f>SUMIF(B$23:B$34,A38,H$23:H$34)</f>
        <v>0</v>
      </c>
      <c r="C38" s="13"/>
      <c r="D38" s="13"/>
      <c r="E38" s="13"/>
      <c r="F38" s="217"/>
      <c r="G38" s="218"/>
      <c r="H38" s="219" t="s">
        <v>122</v>
      </c>
      <c r="I38" s="220"/>
      <c r="J38" s="42"/>
      <c r="K38" s="42"/>
      <c r="L38" s="42"/>
      <c r="M38" s="42"/>
      <c r="N38" s="150" t="str">
        <f>IF(C38&lt;=1000000,"OK","NG")</f>
        <v>OK</v>
      </c>
      <c r="O38" s="150" t="str">
        <f>IF(C38&lt;=B38/2,"OK","NG")</f>
        <v>OK</v>
      </c>
      <c r="P38" s="150" t="str">
        <f t="shared" si="7" ref="P38:P39">IF(B38=C38+D38+E38,"OK","NG")</f>
        <v>OK</v>
      </c>
      <c r="Q38" s="22"/>
    </row>
    <row r="39" spans="1:17" ht="22.5" customHeight="1">
      <c r="A39" s="41" t="s">
        <v>29</v>
      </c>
      <c r="B39" s="28">
        <f>SUMIF(B$23:B$34,A39,H$23:H$34)</f>
        <v>0</v>
      </c>
      <c r="C39" s="13"/>
      <c r="D39" s="13"/>
      <c r="E39" s="13"/>
      <c r="F39" s="217"/>
      <c r="G39" s="218"/>
      <c r="H39" s="219" t="s">
        <v>123</v>
      </c>
      <c r="I39" s="220"/>
      <c r="J39" s="42"/>
      <c r="K39" s="42"/>
      <c r="L39" s="42"/>
      <c r="M39" s="42"/>
      <c r="N39" s="150" t="str">
        <f>IF(C39&lt;=100000,"OK","NG")</f>
        <v>OK</v>
      </c>
      <c r="O39" s="150" t="str">
        <f t="shared" si="8" ref="O39">IF(C39&lt;=B39/2,"OK","NG")</f>
        <v>OK</v>
      </c>
      <c r="P39" s="150" t="str">
        <f t="shared" si="7"/>
        <v>OK</v>
      </c>
      <c r="Q39" s="22"/>
    </row>
    <row r="40" spans="1:16" ht="22.5" customHeight="1">
      <c r="A40" s="43" t="s">
        <v>33</v>
      </c>
      <c r="B40" s="44">
        <f>SUM(B37:B39)</f>
        <v>0</v>
      </c>
      <c r="C40" s="45">
        <f>SUM(C37:C39)</f>
        <v>0</v>
      </c>
      <c r="D40" s="45">
        <f t="shared" si="9" ref="D40:E40">SUM(D37:D39)</f>
        <v>0</v>
      </c>
      <c r="E40" s="45">
        <f t="shared" si="9"/>
        <v>0</v>
      </c>
      <c r="F40" s="217"/>
      <c r="G40" s="218"/>
      <c r="H40" s="224"/>
      <c r="I40" s="225"/>
      <c r="J40" s="42"/>
      <c r="K40" s="42"/>
      <c r="L40" s="42"/>
      <c r="P40" s="150" t="str">
        <f>IF(B40=C40+D40+E40,"OK","NG")</f>
        <v>OK</v>
      </c>
    </row>
    <row r="41" ht="13.5"/>
    <row r="42" spans="1:1" ht="22.5" customHeight="1">
      <c r="A42" s="32" t="s">
        <v>163</v>
      </c>
    </row>
    <row r="43" spans="1:1" ht="22.5" customHeight="1">
      <c r="A43" s="32" t="s">
        <v>139</v>
      </c>
    </row>
    <row r="44" spans="1:1" ht="22.5" customHeight="1">
      <c r="A44" s="32" t="s">
        <v>63</v>
      </c>
    </row>
    <row r="45" spans="1:7" ht="15" customHeight="1">
      <c r="A45" s="63" t="s">
        <v>5</v>
      </c>
      <c r="B45" s="209" t="s">
        <v>54</v>
      </c>
      <c r="C45" s="211"/>
      <c r="D45" s="211"/>
      <c r="E45" s="210"/>
      <c r="F45" s="226" t="s">
        <v>112</v>
      </c>
      <c r="G45" s="227"/>
    </row>
    <row r="46" spans="1:7" ht="15" customHeight="1">
      <c r="A46" s="19" t="s">
        <v>6</v>
      </c>
      <c r="B46" s="221" t="s">
        <v>7</v>
      </c>
      <c r="C46" s="222"/>
      <c r="D46" s="222"/>
      <c r="E46" s="223"/>
      <c r="F46" s="209" t="s">
        <v>8</v>
      </c>
      <c r="G46" s="210"/>
    </row>
    <row r="47" spans="1:7" ht="15" customHeight="1">
      <c r="A47" s="19" t="s">
        <v>6</v>
      </c>
      <c r="B47" s="221" t="s">
        <v>9</v>
      </c>
      <c r="C47" s="222"/>
      <c r="D47" s="222"/>
      <c r="E47" s="223"/>
      <c r="F47" s="209" t="s">
        <v>10</v>
      </c>
      <c r="G47" s="210"/>
    </row>
    <row r="48" spans="1:7" ht="15" customHeight="1">
      <c r="A48" s="19" t="s">
        <v>6</v>
      </c>
      <c r="B48" s="221" t="s">
        <v>11</v>
      </c>
      <c r="C48" s="222"/>
      <c r="D48" s="222"/>
      <c r="E48" s="223"/>
      <c r="F48" s="209" t="s">
        <v>12</v>
      </c>
      <c r="G48" s="210"/>
    </row>
    <row r="49" spans="1:7" ht="15" customHeight="1">
      <c r="A49" s="19" t="s">
        <v>6</v>
      </c>
      <c r="B49" s="221" t="s">
        <v>13</v>
      </c>
      <c r="C49" s="222"/>
      <c r="D49" s="222"/>
      <c r="E49" s="223"/>
      <c r="F49" s="209" t="s">
        <v>14</v>
      </c>
      <c r="G49" s="210"/>
    </row>
    <row r="50" spans="1:7" ht="15" customHeight="1">
      <c r="A50" s="19" t="s">
        <v>6</v>
      </c>
      <c r="B50" s="221" t="s">
        <v>55</v>
      </c>
      <c r="C50" s="222"/>
      <c r="D50" s="222"/>
      <c r="E50" s="223"/>
      <c r="F50" s="228" t="s">
        <v>59</v>
      </c>
      <c r="G50" s="229"/>
    </row>
    <row r="51" spans="1:7" ht="15" customHeight="1">
      <c r="A51" s="19" t="s">
        <v>6</v>
      </c>
      <c r="B51" s="221" t="s">
        <v>56</v>
      </c>
      <c r="C51" s="222"/>
      <c r="D51" s="222"/>
      <c r="E51" s="223"/>
      <c r="F51" s="228" t="s">
        <v>60</v>
      </c>
      <c r="G51" s="229"/>
    </row>
    <row r="52" spans="1:14" ht="15" customHeight="1">
      <c r="A52" s="19" t="s">
        <v>6</v>
      </c>
      <c r="B52" s="221" t="s">
        <v>57</v>
      </c>
      <c r="C52" s="222"/>
      <c r="D52" s="222"/>
      <c r="E52" s="223"/>
      <c r="F52" s="209" t="s">
        <v>8</v>
      </c>
      <c r="G52" s="210"/>
      <c r="N52" s="80"/>
    </row>
    <row r="53" spans="1:14" ht="15" customHeight="1">
      <c r="A53" s="19" t="s">
        <v>6</v>
      </c>
      <c r="B53" s="221" t="s">
        <v>15</v>
      </c>
      <c r="C53" s="222"/>
      <c r="D53" s="222"/>
      <c r="E53" s="223"/>
      <c r="F53" s="209" t="s">
        <v>10</v>
      </c>
      <c r="G53" s="210"/>
      <c r="N53" s="80"/>
    </row>
    <row r="54" spans="1:14" ht="15" customHeight="1">
      <c r="A54" s="19" t="s">
        <v>6</v>
      </c>
      <c r="B54" s="221" t="s">
        <v>42</v>
      </c>
      <c r="C54" s="222"/>
      <c r="D54" s="222"/>
      <c r="E54" s="223"/>
      <c r="F54" s="209" t="s">
        <v>10</v>
      </c>
      <c r="G54" s="210"/>
      <c r="N54" s="80"/>
    </row>
    <row r="55" spans="1:14" ht="15" customHeight="1">
      <c r="A55" s="234" t="s">
        <v>64</v>
      </c>
      <c r="B55" s="234"/>
      <c r="C55" s="234"/>
      <c r="D55" s="234"/>
      <c r="E55" s="234"/>
      <c r="F55" s="234"/>
      <c r="G55" s="234"/>
      <c r="H55" s="234"/>
      <c r="I55" s="234"/>
      <c r="J55" s="234"/>
      <c r="K55" s="234"/>
      <c r="N55" s="80"/>
    </row>
    <row r="56" spans="1:14" ht="22.5" customHeight="1">
      <c r="A56" s="235" t="s">
        <v>142</v>
      </c>
      <c r="B56" s="235"/>
      <c r="C56" s="235"/>
      <c r="D56" s="235"/>
      <c r="E56" s="235"/>
      <c r="F56" s="235"/>
      <c r="G56" s="235"/>
      <c r="H56" s="236"/>
      <c r="I56" s="236"/>
      <c r="J56" s="236"/>
      <c r="K56" s="236"/>
      <c r="N56" s="81" t="s">
        <v>175</v>
      </c>
    </row>
    <row r="57" spans="1:15" ht="22.5" customHeight="1">
      <c r="A57" s="20" t="s">
        <v>6</v>
      </c>
      <c r="B57" s="237" t="s">
        <v>174</v>
      </c>
      <c r="C57" s="238"/>
      <c r="D57" s="238"/>
      <c r="E57" s="238"/>
      <c r="F57" s="238"/>
      <c r="G57" s="239"/>
      <c r="H57" s="240" t="s">
        <v>177</v>
      </c>
      <c r="I57" s="236"/>
      <c r="J57" s="236"/>
      <c r="K57" s="236"/>
      <c r="L57" s="236"/>
      <c r="M57" s="236"/>
      <c r="N57" s="150" t="str">
        <f>IF(C39=0,"OK",(IF(A57="☑","OK","NG")))</f>
        <v>OK</v>
      </c>
      <c r="O57" s="82"/>
    </row>
    <row r="58" spans="1:14" ht="22.5" customHeight="1">
      <c r="A58" s="238" t="s">
        <v>173</v>
      </c>
      <c r="B58" s="238"/>
      <c r="C58" s="238"/>
      <c r="D58" s="238"/>
      <c r="E58" s="238"/>
      <c r="F58" s="46"/>
      <c r="G58" s="46"/>
      <c r="H58" s="47"/>
      <c r="I58" s="47"/>
      <c r="J58" s="47"/>
      <c r="K58" s="47"/>
      <c r="L58" s="48"/>
      <c r="M58" s="146"/>
      <c r="N58" s="82"/>
    </row>
    <row r="59" spans="1:14" s="49" customFormat="1" ht="22.5" customHeight="1">
      <c r="A59" s="241" t="s">
        <v>184</v>
      </c>
      <c r="B59" s="242"/>
      <c r="C59" s="242"/>
      <c r="D59" s="242"/>
      <c r="E59" s="242"/>
      <c r="F59" s="242"/>
      <c r="G59" s="242"/>
      <c r="H59" s="242"/>
      <c r="I59" s="242"/>
      <c r="J59" s="242"/>
      <c r="K59" s="243"/>
      <c r="L59" s="247" t="s">
        <v>190</v>
      </c>
      <c r="M59" s="248"/>
      <c r="N59" s="150" t="str">
        <f>IF(AND(A59="",C39&gt;0),"NG","OK")</f>
        <v>OK</v>
      </c>
    </row>
    <row r="60" spans="1:14" s="49" customFormat="1" ht="22.5" customHeight="1">
      <c r="A60" s="244"/>
      <c r="B60" s="245"/>
      <c r="C60" s="245"/>
      <c r="D60" s="245"/>
      <c r="E60" s="245"/>
      <c r="F60" s="245"/>
      <c r="G60" s="245"/>
      <c r="H60" s="245"/>
      <c r="I60" s="245"/>
      <c r="J60" s="245"/>
      <c r="K60" s="246"/>
      <c r="L60" s="247"/>
      <c r="M60" s="248"/>
      <c r="N60" s="83"/>
    </row>
    <row r="61" spans="1:10" ht="13.5">
      <c r="A61" s="49"/>
      <c r="B61" s="49"/>
      <c r="C61" s="49"/>
      <c r="D61" s="49"/>
      <c r="E61" s="49"/>
      <c r="F61" s="49"/>
      <c r="G61" s="49"/>
      <c r="H61" s="49"/>
      <c r="I61" s="49"/>
      <c r="J61" s="49"/>
    </row>
    <row r="62" spans="1:14" ht="22.5" customHeight="1">
      <c r="A62" s="32" t="s">
        <v>164</v>
      </c>
      <c r="N62" s="84" t="s">
        <v>140</v>
      </c>
    </row>
    <row r="63" spans="1:14" ht="15" customHeight="1">
      <c r="A63" s="19" t="s">
        <v>6</v>
      </c>
      <c r="B63" s="230" t="s">
        <v>102</v>
      </c>
      <c r="C63" s="231"/>
      <c r="D63" s="232" t="s">
        <v>104</v>
      </c>
      <c r="E63" s="233"/>
      <c r="F63" s="233"/>
      <c r="G63" s="233"/>
      <c r="H63" s="233"/>
      <c r="I63" s="233"/>
      <c r="J63" s="233"/>
      <c r="K63" s="233"/>
      <c r="N63" s="150" t="str">
        <f>IF(B40=0,"OK",IF(B40=0,"OK",IF(OR(A63="☑",A64="☑",A65="☑"),"OK","NG")))</f>
        <v>OK</v>
      </c>
    </row>
    <row r="64" spans="1:11" ht="15" customHeight="1">
      <c r="A64" s="19" t="s">
        <v>6</v>
      </c>
      <c r="B64" s="230" t="s">
        <v>47</v>
      </c>
      <c r="C64" s="231"/>
      <c r="D64" s="232"/>
      <c r="E64" s="233"/>
      <c r="F64" s="233"/>
      <c r="G64" s="233"/>
      <c r="H64" s="233"/>
      <c r="I64" s="233"/>
      <c r="J64" s="233"/>
      <c r="K64" s="233"/>
    </row>
    <row r="65" spans="1:11" ht="15" customHeight="1">
      <c r="A65" s="19" t="s">
        <v>6</v>
      </c>
      <c r="B65" s="230" t="s">
        <v>48</v>
      </c>
      <c r="C65" s="231"/>
      <c r="D65" s="232"/>
      <c r="E65" s="233"/>
      <c r="F65" s="233"/>
      <c r="G65" s="233"/>
      <c r="H65" s="233"/>
      <c r="I65" s="233"/>
      <c r="J65" s="233"/>
      <c r="K65" s="233"/>
    </row>
    <row r="66" ht="15" customHeight="1"/>
    <row r="67" spans="1:1" ht="15" customHeight="1">
      <c r="A67" s="32" t="s">
        <v>165</v>
      </c>
    </row>
    <row r="68" spans="1:14" ht="15" customHeight="1">
      <c r="A68" s="234" t="s">
        <v>105</v>
      </c>
      <c r="B68" s="234"/>
      <c r="C68" s="234"/>
      <c r="D68" s="234"/>
      <c r="E68" s="234"/>
      <c r="F68" s="234"/>
      <c r="G68" s="234"/>
      <c r="H68" s="234"/>
      <c r="I68" s="234"/>
      <c r="J68" s="234"/>
      <c r="K68" s="234"/>
      <c r="N68" s="84" t="s">
        <v>136</v>
      </c>
    </row>
    <row r="69" spans="1:10" ht="15" customHeight="1">
      <c r="A69" s="63" t="s">
        <v>16</v>
      </c>
      <c r="B69" s="209" t="s">
        <v>17</v>
      </c>
      <c r="C69" s="211"/>
      <c r="D69" s="211"/>
      <c r="E69" s="211"/>
      <c r="F69" s="211"/>
      <c r="G69" s="211"/>
      <c r="H69" s="211"/>
      <c r="I69" s="211"/>
      <c r="J69" s="210"/>
    </row>
    <row r="70" spans="1:14" ht="15" customHeight="1">
      <c r="A70" s="19" t="s">
        <v>6</v>
      </c>
      <c r="B70" s="221" t="s">
        <v>119</v>
      </c>
      <c r="C70" s="222"/>
      <c r="D70" s="222"/>
      <c r="E70" s="222"/>
      <c r="F70" s="222"/>
      <c r="G70" s="222"/>
      <c r="H70" s="222"/>
      <c r="I70" s="222"/>
      <c r="J70" s="223"/>
      <c r="N70" s="150" t="str">
        <f>IF(B40=0,"OK",IF(AND(A70="☑",A71="☑",A72="☑"),"OK","NG"))</f>
        <v>OK</v>
      </c>
    </row>
    <row r="71" spans="1:10" ht="15" customHeight="1">
      <c r="A71" s="19" t="s">
        <v>6</v>
      </c>
      <c r="B71" s="221" t="s">
        <v>223</v>
      </c>
      <c r="C71" s="222"/>
      <c r="D71" s="222"/>
      <c r="E71" s="222"/>
      <c r="F71" s="222"/>
      <c r="G71" s="222"/>
      <c r="H71" s="222"/>
      <c r="I71" s="222"/>
      <c r="J71" s="223"/>
    </row>
    <row r="72" spans="1:10" ht="15" customHeight="1">
      <c r="A72" s="19" t="s">
        <v>6</v>
      </c>
      <c r="B72" s="221" t="s">
        <v>52</v>
      </c>
      <c r="C72" s="222"/>
      <c r="D72" s="222"/>
      <c r="E72" s="222"/>
      <c r="F72" s="222"/>
      <c r="G72" s="222"/>
      <c r="H72" s="222"/>
      <c r="I72" s="222"/>
      <c r="J72" s="223"/>
    </row>
    <row r="73" ht="15" customHeight="1"/>
    <row r="74" spans="1:1" ht="15" customHeight="1">
      <c r="A74" s="32" t="s">
        <v>176</v>
      </c>
    </row>
    <row r="75" spans="1:10" ht="15" customHeight="1">
      <c r="A75" s="63" t="s">
        <v>16</v>
      </c>
      <c r="B75" s="209" t="s">
        <v>18</v>
      </c>
      <c r="C75" s="210"/>
      <c r="D75" s="209" t="s">
        <v>178</v>
      </c>
      <c r="E75" s="210"/>
      <c r="F75" s="188" t="s">
        <v>43</v>
      </c>
      <c r="G75" s="189"/>
      <c r="H75" s="209" t="s">
        <v>38</v>
      </c>
      <c r="I75" s="211"/>
      <c r="J75" s="210"/>
    </row>
    <row r="76" spans="1:10" ht="18.75" customHeight="1">
      <c r="A76" s="19" t="s">
        <v>6</v>
      </c>
      <c r="B76" s="249" t="s">
        <v>46</v>
      </c>
      <c r="C76" s="250"/>
      <c r="D76" s="226" t="s">
        <v>45</v>
      </c>
      <c r="E76" s="227"/>
      <c r="F76" s="226" t="s">
        <v>183</v>
      </c>
      <c r="G76" s="227"/>
      <c r="H76" s="249" t="s">
        <v>186</v>
      </c>
      <c r="I76" s="251"/>
      <c r="J76" s="250"/>
    </row>
    <row r="77" spans="1:10" ht="18.75" customHeight="1">
      <c r="A77" s="19" t="s">
        <v>6</v>
      </c>
      <c r="B77" s="249" t="s">
        <v>50</v>
      </c>
      <c r="C77" s="250"/>
      <c r="D77" s="226" t="s">
        <v>35</v>
      </c>
      <c r="E77" s="227"/>
      <c r="F77" s="226" t="s">
        <v>44</v>
      </c>
      <c r="G77" s="227"/>
      <c r="H77" s="249" t="s">
        <v>187</v>
      </c>
      <c r="I77" s="251"/>
      <c r="J77" s="250"/>
    </row>
    <row r="78" spans="1:10" ht="18.75" customHeight="1">
      <c r="A78" s="19" t="s">
        <v>6</v>
      </c>
      <c r="B78" s="249" t="s">
        <v>49</v>
      </c>
      <c r="C78" s="250"/>
      <c r="D78" s="226" t="s">
        <v>35</v>
      </c>
      <c r="E78" s="227"/>
      <c r="F78" s="226" t="s">
        <v>44</v>
      </c>
      <c r="G78" s="227"/>
      <c r="H78" s="249" t="s">
        <v>51</v>
      </c>
      <c r="I78" s="251"/>
      <c r="J78" s="250"/>
    </row>
    <row r="79" spans="1:10" ht="18.75" customHeight="1">
      <c r="A79" s="19" t="s">
        <v>6</v>
      </c>
      <c r="B79" s="249" t="s">
        <v>162</v>
      </c>
      <c r="C79" s="250"/>
      <c r="D79" s="253" t="s">
        <v>19</v>
      </c>
      <c r="E79" s="253"/>
      <c r="F79" s="255" t="s">
        <v>35</v>
      </c>
      <c r="G79" s="227"/>
      <c r="H79" s="249" t="s">
        <v>185</v>
      </c>
      <c r="I79" s="251"/>
      <c r="J79" s="250"/>
    </row>
    <row r="80" spans="1:10" ht="18.75" customHeight="1">
      <c r="A80" s="19" t="s">
        <v>6</v>
      </c>
      <c r="B80" s="252" t="s">
        <v>20</v>
      </c>
      <c r="C80" s="252"/>
      <c r="D80" s="253" t="s">
        <v>19</v>
      </c>
      <c r="E80" s="253"/>
      <c r="F80" s="253" t="s">
        <v>35</v>
      </c>
      <c r="G80" s="253"/>
      <c r="H80" s="249" t="s">
        <v>180</v>
      </c>
      <c r="I80" s="251"/>
      <c r="J80" s="250"/>
    </row>
    <row r="81" spans="1:10" ht="18.75" customHeight="1">
      <c r="A81" s="19" t="s">
        <v>6</v>
      </c>
      <c r="B81" s="254" t="s">
        <v>146</v>
      </c>
      <c r="C81" s="254"/>
      <c r="D81" s="253" t="s">
        <v>62</v>
      </c>
      <c r="E81" s="253"/>
      <c r="F81" s="253" t="s">
        <v>35</v>
      </c>
      <c r="G81" s="253"/>
      <c r="H81" s="249" t="s">
        <v>181</v>
      </c>
      <c r="I81" s="251"/>
      <c r="J81" s="250"/>
    </row>
    <row r="82" spans="1:10" ht="18.75" customHeight="1">
      <c r="A82" s="19" t="s">
        <v>6</v>
      </c>
      <c r="B82" s="254" t="s">
        <v>159</v>
      </c>
      <c r="C82" s="254"/>
      <c r="D82" s="253" t="s">
        <v>35</v>
      </c>
      <c r="E82" s="253"/>
      <c r="F82" s="253" t="s">
        <v>145</v>
      </c>
      <c r="G82" s="253"/>
      <c r="H82" s="249" t="s">
        <v>182</v>
      </c>
      <c r="I82" s="251"/>
      <c r="J82" s="250"/>
    </row>
    <row r="83" spans="1:10" ht="18.75" customHeight="1">
      <c r="A83" s="19" t="s">
        <v>6</v>
      </c>
      <c r="B83" s="256"/>
      <c r="C83" s="256"/>
      <c r="D83" s="257"/>
      <c r="E83" s="257"/>
      <c r="F83" s="257"/>
      <c r="G83" s="257"/>
      <c r="H83" s="199"/>
      <c r="I83" s="258"/>
      <c r="J83" s="200"/>
    </row>
    <row r="84" spans="1:10" ht="18.75" customHeight="1">
      <c r="A84" s="19" t="s">
        <v>6</v>
      </c>
      <c r="B84" s="256"/>
      <c r="C84" s="256"/>
      <c r="D84" s="257"/>
      <c r="E84" s="257"/>
      <c r="F84" s="257"/>
      <c r="G84" s="257"/>
      <c r="H84" s="199"/>
      <c r="I84" s="258"/>
      <c r="J84" s="200"/>
    </row>
    <row r="85" spans="1:10" ht="18.75" customHeight="1">
      <c r="A85" s="19" t="s">
        <v>6</v>
      </c>
      <c r="B85" s="256"/>
      <c r="C85" s="256"/>
      <c r="D85" s="257"/>
      <c r="E85" s="257"/>
      <c r="F85" s="257"/>
      <c r="G85" s="257"/>
      <c r="H85" s="199"/>
      <c r="I85" s="258"/>
      <c r="J85" s="200"/>
    </row>
  </sheetData>
  <sheetProtection password="CC71" sheet="1" objects="1" scenarios="1"/>
  <mergeCells count="141">
    <mergeCell ref="M3:M4"/>
    <mergeCell ref="B4:E4"/>
    <mergeCell ref="N4:N5"/>
    <mergeCell ref="B5:E5"/>
    <mergeCell ref="B6:E6"/>
    <mergeCell ref="B9:C9"/>
    <mergeCell ref="K9:M9"/>
    <mergeCell ref="A1:L1"/>
    <mergeCell ref="B3:E3"/>
    <mergeCell ref="G3:G4"/>
    <mergeCell ref="H3:I3"/>
    <mergeCell ref="J3:J4"/>
    <mergeCell ref="K3:K4"/>
    <mergeCell ref="L3:L4"/>
    <mergeCell ref="B13:C13"/>
    <mergeCell ref="K13:M13"/>
    <mergeCell ref="B14:C14"/>
    <mergeCell ref="K14:M14"/>
    <mergeCell ref="B15:C15"/>
    <mergeCell ref="K15:M15"/>
    <mergeCell ref="B10:C10"/>
    <mergeCell ref="K10:M10"/>
    <mergeCell ref="B11:C11"/>
    <mergeCell ref="K11:M11"/>
    <mergeCell ref="B12:C12"/>
    <mergeCell ref="K12:M12"/>
    <mergeCell ref="I21:I22"/>
    <mergeCell ref="J21:M21"/>
    <mergeCell ref="E22:F22"/>
    <mergeCell ref="B16:C16"/>
    <mergeCell ref="K16:M16"/>
    <mergeCell ref="B17:C17"/>
    <mergeCell ref="K17:M17"/>
    <mergeCell ref="B18:C18"/>
    <mergeCell ref="K18:M18"/>
    <mergeCell ref="E23:F23"/>
    <mergeCell ref="E24:F24"/>
    <mergeCell ref="E25:F25"/>
    <mergeCell ref="E26:F26"/>
    <mergeCell ref="E27:F27"/>
    <mergeCell ref="E28:F28"/>
    <mergeCell ref="A21:A22"/>
    <mergeCell ref="B21:B22"/>
    <mergeCell ref="C21:C22"/>
    <mergeCell ref="D21:H21"/>
    <mergeCell ref="F36:G36"/>
    <mergeCell ref="H36:I36"/>
    <mergeCell ref="F37:G37"/>
    <mergeCell ref="H37:I37"/>
    <mergeCell ref="F38:G38"/>
    <mergeCell ref="H38:I38"/>
    <mergeCell ref="E29:F29"/>
    <mergeCell ref="E30:F30"/>
    <mergeCell ref="E31:F31"/>
    <mergeCell ref="E32:F32"/>
    <mergeCell ref="E33:F33"/>
    <mergeCell ref="E34:F34"/>
    <mergeCell ref="B46:E46"/>
    <mergeCell ref="F46:G46"/>
    <mergeCell ref="B47:E47"/>
    <mergeCell ref="F47:G47"/>
    <mergeCell ref="B48:E48"/>
    <mergeCell ref="F48:G48"/>
    <mergeCell ref="F39:G39"/>
    <mergeCell ref="H39:I39"/>
    <mergeCell ref="F40:G40"/>
    <mergeCell ref="H40:I40"/>
    <mergeCell ref="B45:E45"/>
    <mergeCell ref="F45:G45"/>
    <mergeCell ref="B52:E52"/>
    <mergeCell ref="F52:G52"/>
    <mergeCell ref="B53:E53"/>
    <mergeCell ref="F53:G53"/>
    <mergeCell ref="B54:E54"/>
    <mergeCell ref="F54:G54"/>
    <mergeCell ref="B49:E49"/>
    <mergeCell ref="F49:G49"/>
    <mergeCell ref="B50:E50"/>
    <mergeCell ref="F50:G50"/>
    <mergeCell ref="B51:E51"/>
    <mergeCell ref="F51:G51"/>
    <mergeCell ref="B63:C63"/>
    <mergeCell ref="D63:K65"/>
    <mergeCell ref="B64:C64"/>
    <mergeCell ref="B65:C65"/>
    <mergeCell ref="A68:K68"/>
    <mergeCell ref="B69:J69"/>
    <mergeCell ref="A55:K55"/>
    <mergeCell ref="A56:K56"/>
    <mergeCell ref="B57:G57"/>
    <mergeCell ref="H57:M57"/>
    <mergeCell ref="A58:E58"/>
    <mergeCell ref="A59:K60"/>
    <mergeCell ref="L59:M60"/>
    <mergeCell ref="B76:C76"/>
    <mergeCell ref="D76:E76"/>
    <mergeCell ref="F76:G76"/>
    <mergeCell ref="H76:J76"/>
    <mergeCell ref="B77:C77"/>
    <mergeCell ref="D77:E77"/>
    <mergeCell ref="F77:G77"/>
    <mergeCell ref="H77:J77"/>
    <mergeCell ref="B70:J70"/>
    <mergeCell ref="B71:J71"/>
    <mergeCell ref="B72:J72"/>
    <mergeCell ref="B75:C75"/>
    <mergeCell ref="D75:E75"/>
    <mergeCell ref="F75:G75"/>
    <mergeCell ref="H75:J75"/>
    <mergeCell ref="B80:C80"/>
    <mergeCell ref="D80:E80"/>
    <mergeCell ref="F80:G80"/>
    <mergeCell ref="H80:J80"/>
    <mergeCell ref="B81:C81"/>
    <mergeCell ref="D81:E81"/>
    <mergeCell ref="F81:G81"/>
    <mergeCell ref="H81:J81"/>
    <mergeCell ref="B78:C78"/>
    <mergeCell ref="D78:E78"/>
    <mergeCell ref="F78:G78"/>
    <mergeCell ref="H78:J78"/>
    <mergeCell ref="B79:C79"/>
    <mergeCell ref="D79:E79"/>
    <mergeCell ref="F79:G79"/>
    <mergeCell ref="H79:J79"/>
    <mergeCell ref="B84:C84"/>
    <mergeCell ref="D84:E84"/>
    <mergeCell ref="F84:G84"/>
    <mergeCell ref="H84:J84"/>
    <mergeCell ref="B85:C85"/>
    <mergeCell ref="D85:E85"/>
    <mergeCell ref="F85:G85"/>
    <mergeCell ref="H85:J85"/>
    <mergeCell ref="B82:C82"/>
    <mergeCell ref="D82:E82"/>
    <mergeCell ref="F82:G82"/>
    <mergeCell ref="H82:J82"/>
    <mergeCell ref="B83:C83"/>
    <mergeCell ref="D83:E83"/>
    <mergeCell ref="F83:G83"/>
    <mergeCell ref="H83:J83"/>
  </mergeCells>
  <conditionalFormatting sqref="L29:M30 L32:M34">
    <cfRule type="expression" priority="42" dxfId="4">
      <formula>$I29="追加"</formula>
    </cfRule>
    <cfRule type="expression" priority="43" dxfId="4">
      <formula>$I29="新規"</formula>
    </cfRule>
  </conditionalFormatting>
  <conditionalFormatting sqref="F58:K58 A58:A59">
    <cfRule type="expression" priority="41" dxfId="2">
      <formula>$C$39=0</formula>
    </cfRule>
  </conditionalFormatting>
  <conditionalFormatting sqref="C37">
    <cfRule type="expression" priority="39" dxfId="0">
      <formula>$C$37&gt;$B$37/2</formula>
    </cfRule>
    <cfRule type="expression" priority="40" dxfId="0">
      <formula>$C$37&gt;10000000</formula>
    </cfRule>
  </conditionalFormatting>
  <conditionalFormatting sqref="C38">
    <cfRule type="expression" priority="37" dxfId="0">
      <formula>$C$38&gt;$B$38/2</formula>
    </cfRule>
    <cfRule type="expression" priority="38" dxfId="0">
      <formula>$C$38&gt;1000000</formula>
    </cfRule>
  </conditionalFormatting>
  <conditionalFormatting sqref="C39">
    <cfRule type="expression" priority="35" dxfId="0">
      <formula>$C$39&gt;$B$39/2</formula>
    </cfRule>
    <cfRule type="expression" priority="36" dxfId="0">
      <formula>$C$39&gt;100000</formula>
    </cfRule>
  </conditionalFormatting>
  <conditionalFormatting sqref="N7">
    <cfRule type="expression" priority="32" dxfId="1">
      <formula>N7="NG"</formula>
    </cfRule>
  </conditionalFormatting>
  <conditionalFormatting sqref="J23:M24 J27:M30 J32:M34">
    <cfRule type="expression" priority="14" dxfId="2">
      <formula>$I23="追加"</formula>
    </cfRule>
    <cfRule type="expression" priority="34" dxfId="2">
      <formula>$I23="新規"</formula>
    </cfRule>
  </conditionalFormatting>
  <conditionalFormatting sqref="B37:B39">
    <cfRule type="expression" priority="33" dxfId="0">
      <formula>($C37+$D37+$E37)&lt;&gt;$B37</formula>
    </cfRule>
  </conditionalFormatting>
  <conditionalFormatting sqref="N37:P39">
    <cfRule type="expression" priority="30" dxfId="1">
      <formula>N37="NG"</formula>
    </cfRule>
    <cfRule type="expression" priority="31" dxfId="0">
      <formula>$N19="NG"</formula>
    </cfRule>
  </conditionalFormatting>
  <conditionalFormatting sqref="P40">
    <cfRule type="expression" priority="28" dxfId="1">
      <formula>P40="NG"</formula>
    </cfRule>
    <cfRule type="expression" priority="29" dxfId="0">
      <formula>$N22="NG"</formula>
    </cfRule>
  </conditionalFormatting>
  <conditionalFormatting sqref="N58:N59">
    <cfRule type="expression" priority="26" dxfId="1">
      <formula>N58="NG"</formula>
    </cfRule>
    <cfRule type="expression" priority="27" dxfId="0">
      <formula>$N41="NG"</formula>
    </cfRule>
  </conditionalFormatting>
  <conditionalFormatting sqref="N63">
    <cfRule type="expression" priority="25" dxfId="1">
      <formula>N63="NG"</formula>
    </cfRule>
  </conditionalFormatting>
  <conditionalFormatting sqref="N3">
    <cfRule type="expression" priority="23" dxfId="23">
      <formula>$N3&lt;&gt;"要修正！"</formula>
    </cfRule>
    <cfRule type="expression" priority="24" dxfId="1">
      <formula>$N3="要修正！"</formula>
    </cfRule>
  </conditionalFormatting>
  <conditionalFormatting sqref="O32:O34 O23:O30">
    <cfRule type="expression" priority="44" dxfId="1">
      <formula>O23="NG"</formula>
    </cfRule>
  </conditionalFormatting>
  <conditionalFormatting sqref="A57:B57">
    <cfRule type="expression" priority="22" dxfId="2">
      <formula>$C$39=0</formula>
    </cfRule>
  </conditionalFormatting>
  <conditionalFormatting sqref="O57">
    <cfRule type="expression" priority="21" dxfId="1">
      <formula>O57="NG"</formula>
    </cfRule>
  </conditionalFormatting>
  <conditionalFormatting sqref="N57">
    <cfRule type="expression" priority="19" dxfId="1">
      <formula>N57="NG"</formula>
    </cfRule>
    <cfRule type="expression" priority="20" dxfId="0">
      <formula>$N40="NG"</formula>
    </cfRule>
  </conditionalFormatting>
  <conditionalFormatting sqref="N70">
    <cfRule type="expression" priority="18" dxfId="1">
      <formula>N70="NG"</formula>
    </cfRule>
  </conditionalFormatting>
  <conditionalFormatting sqref="N23:N34">
    <cfRule type="expression" priority="17" dxfId="1">
      <formula>N23="NG"</formula>
    </cfRule>
  </conditionalFormatting>
  <conditionalFormatting sqref="O10:O17">
    <cfRule type="expression" priority="15" dxfId="1">
      <formula>$O10="NG"</formula>
    </cfRule>
    <cfRule type="expression" priority="16" dxfId="0">
      <formula>$N1048570="NG"</formula>
    </cfRule>
  </conditionalFormatting>
  <conditionalFormatting sqref="P32:P34 P23:P30">
    <cfRule type="expression" priority="13" dxfId="1">
      <formula>P23="NG"</formula>
    </cfRule>
  </conditionalFormatting>
  <conditionalFormatting sqref="L31:M31">
    <cfRule type="expression" priority="10" dxfId="4">
      <formula>$I31="追加"</formula>
    </cfRule>
    <cfRule type="expression" priority="11" dxfId="4">
      <formula>$I31="新規"</formula>
    </cfRule>
  </conditionalFormatting>
  <conditionalFormatting sqref="J31:M31">
    <cfRule type="expression" priority="8" dxfId="2">
      <formula>$I31="追加"</formula>
    </cfRule>
    <cfRule type="expression" priority="9" dxfId="2">
      <formula>$I31="新規"</formula>
    </cfRule>
  </conditionalFormatting>
  <conditionalFormatting sqref="O31">
    <cfRule type="expression" priority="12" dxfId="1">
      <formula>O31="NG"</formula>
    </cfRule>
  </conditionalFormatting>
  <conditionalFormatting sqref="P31">
    <cfRule type="expression" priority="7" dxfId="1">
      <formula>P31="NG"</formula>
    </cfRule>
  </conditionalFormatting>
  <conditionalFormatting sqref="L25:M26">
    <cfRule type="expression" priority="5" dxfId="4">
      <formula>$I25="追加"</formula>
    </cfRule>
    <cfRule type="expression" priority="6" dxfId="4">
      <formula>$I25="新規"</formula>
    </cfRule>
  </conditionalFormatting>
  <conditionalFormatting sqref="J25:M26">
    <cfRule type="expression" priority="3" dxfId="2">
      <formula>$I25="追加"</formula>
    </cfRule>
    <cfRule type="expression" priority="4" dxfId="2">
      <formula>$I25="新規"</formula>
    </cfRule>
  </conditionalFormatting>
  <conditionalFormatting sqref="L7">
    <cfRule type="expression" priority="2" dxfId="1">
      <formula>$L$7="NG"</formula>
    </cfRule>
  </conditionalFormatting>
  <conditionalFormatting sqref="N4:N5">
    <cfRule type="expression" priority="1" dxfId="0">
      <formula>$N$3="要修正！"</formula>
    </cfRule>
  </conditionalFormatting>
  <dataValidations count="12">
    <dataValidation type="list" allowBlank="1" showInputMessage="1" showErrorMessage="1" sqref="A46:A54 A57">
      <formula1>リスト!$K$2:$K$3</formula1>
    </dataValidation>
    <dataValidation type="list" allowBlank="1" showInputMessage="1" showErrorMessage="1" sqref="J10:J17">
      <formula1>リスト!$J$2:$J$6</formula1>
    </dataValidation>
    <dataValidation type="list" allowBlank="1" showInputMessage="1" showErrorMessage="1" sqref="I10:I17">
      <formula1>リスト!$I$2:$I$5</formula1>
    </dataValidation>
    <dataValidation type="list" allowBlank="1" showInputMessage="1" showErrorMessage="1" sqref="A70:A72 L23:M34">
      <formula1>リスト!$H$2:$H$4</formula1>
    </dataValidation>
    <dataValidation type="list" allowBlank="1" showInputMessage="1" showErrorMessage="1" sqref="A63:A65 A76:A85">
      <formula1>リスト!$H$2:$H$3</formula1>
    </dataValidation>
    <dataValidation type="list" allowBlank="1" showInputMessage="1" showErrorMessage="1" sqref="H10:H17">
      <formula1>リスト!$B$2:$B$11</formula1>
    </dataValidation>
    <dataValidation type="list" allowBlank="1" showInputMessage="1" showErrorMessage="1" sqref="G10:G17">
      <formula1>リスト!$A$2:$A$9</formula1>
    </dataValidation>
    <dataValidation type="list" allowBlank="1" showInputMessage="1" showErrorMessage="1" sqref="F10:F17">
      <formula1>リスト!$A$3:$A$9</formula1>
    </dataValidation>
    <dataValidation type="list" allowBlank="1" showInputMessage="1" showErrorMessage="1" sqref="I23:I34">
      <formula1>リスト!$G$2:$G$4</formula1>
    </dataValidation>
    <dataValidation type="list" allowBlank="1" showInputMessage="1" showErrorMessage="1" sqref="B23:B34">
      <formula1>リスト!$C$2:$C$4</formula1>
    </dataValidation>
    <dataValidation type="list" allowBlank="1" showInputMessage="1" showErrorMessage="1" sqref="C23:C34">
      <formula1>リスト!$D$2:$D$3</formula1>
    </dataValidation>
    <dataValidation type="list" allowBlank="1" showInputMessage="1" showErrorMessage="1" sqref="D23:D34">
      <formula1>リスト!$E$2:$E$22</formula1>
    </dataValidation>
  </dataValidations>
  <pageMargins left="0.7" right="0.7" top="0.635416666666667" bottom="0.75" header="0.3" footer="0.3"/>
  <pageSetup fitToHeight="0" orientation="landscape" paperSize="8" scale="97" r:id="rId1"/>
  <headerFooter>
    <oddHeader>&amp;L様式第1号別添-1&amp;R事業参加者用（事業参加者→事業実施主体）</oddHeader>
  </headerFooter>
  <rowBreaks count="1" manualBreakCount="1">
    <brk id="40" max="12" man="1"/>
  </rowBreaks>
  <colBreaks count="1" manualBreakCount="1">
    <brk id="24" max="81" man="1"/>
  </colBreaks>
</worksheet>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Template/>
  <Manager/>
  <Company>埼玉県</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埼玉県</dc:creator>
  <cp:keywords/>
  <dc:description/>
  <cp:lastModifiedBy>埼玉県</cp:lastModifiedBy>
  <cp:lastPrinted>2022-07-21T21:07:28Z</cp:lastPrinted>
  <dcterms:created xsi:type="dcterms:W3CDTF">2022-06-27T00:31:50Z</dcterms:created>
  <dcterms:modified xsi:type="dcterms:W3CDTF">2022-10-19T08:38:58Z</dcterms:modified>
  <cp:category/>
  <cp:contentType/>
  <cp:contentStatus/>
</cp:coreProperties>
</file>